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activeTab="4"/>
  </bookViews>
  <sheets>
    <sheet name="Notes" sheetId="1" r:id="rId1"/>
    <sheet name="Cashflow" sheetId="2" r:id="rId2"/>
    <sheet name="Equity" sheetId="3" r:id="rId3"/>
    <sheet name="BS " sheetId="4" r:id="rId4"/>
    <sheet name="P&amp;L" sheetId="5" r:id="rId5"/>
  </sheets>
  <definedNames>
    <definedName name="_xlnm.Print_Area" localSheetId="3">'BS '!$A$1:$E$65</definedName>
    <definedName name="_xlnm.Print_Area" localSheetId="1">'Cashflow'!$A$1:$J$68</definedName>
    <definedName name="_xlnm.Print_Area" localSheetId="2">'Equity'!$B$1:$I$34</definedName>
    <definedName name="_xlnm.Print_Area" localSheetId="0">'Notes'!$A:$I</definedName>
    <definedName name="_xlnm.Print_Area" localSheetId="4">'P&amp;L'!$A$1:$H$54</definedName>
  </definedNames>
  <calcPr fullCalcOnLoad="1"/>
</workbook>
</file>

<file path=xl/sharedStrings.xml><?xml version="1.0" encoding="utf-8"?>
<sst xmlns="http://schemas.openxmlformats.org/spreadsheetml/2006/main" count="403" uniqueCount="280">
  <si>
    <t>CONDENSED CONSOLIDATED STATEMENT OF CHANGES IN EQUITY</t>
  </si>
  <si>
    <t xml:space="preserve">    Hire purchase interest</t>
  </si>
  <si>
    <t>Cash generated from operations</t>
  </si>
  <si>
    <t>Net cash generated from operating activities</t>
  </si>
  <si>
    <t>Amount due to Directors (Note 1)</t>
  </si>
  <si>
    <t>Note 1: Amount due to Directors consists of Advances from Directors, Directors' fee and Directors' other emoluments.</t>
  </si>
  <si>
    <t>NET DECREASE IN CASH AND CASH EQUIVALENTS</t>
  </si>
  <si>
    <r>
      <t xml:space="preserve">Poh Kong Jewellers (Ocean Klang) Sdn. Bhd.   ("PKJ (O.Klang) Sdn. Bhd.") 
</t>
    </r>
    <r>
      <rPr>
        <sz val="10"/>
        <rFont val="Times New Roman"/>
        <family val="1"/>
      </rPr>
      <t>By a Writ of Summons dated 22 May 2003, Kerajaan Malaysia instituted a civil action in the High Court of Malaya at Kuala Lumpur against PKJ (O.Klang) Sdn. Bhd. claiming for total outstanding income tax  of RM 1,245,549.68 payable for years of assessment 1996 and 1997 inclusive of increases pursant to Section 107B (3), 103(4) and 103(5A) of the Income Tax Act 1967. PKJ (O.Klang) Sdn. Bhd. has on 10 June 2003 fully settled the said outstanding amount to the Lembaga Hasil Dalam Negeri ("LHDN"). Kerajaan Malaysia has vide its letter dated 10 June 2003 and the Notice of Discontinuance dated 10 June 2003 notified the High Court to discontinue the matter.</t>
    </r>
  </si>
  <si>
    <t>Term Loans</t>
  </si>
  <si>
    <t>(The Condensed Consolidated Balance Sheets should be read in conjunction with the Annual Financial Report for the year ended 31 July 2003)</t>
  </si>
  <si>
    <t>(The Condensed Consolidated Statement of Changes in Equity should be read in conjunction with the Annual Financial Report for the year ended 31 July 2003)</t>
  </si>
  <si>
    <t>Diluted earnings per share (sen)</t>
  </si>
  <si>
    <t>Issuance, Cancellation or Repayments of Debt and Equity Securities</t>
  </si>
  <si>
    <t>Investment holding and dormant companies</t>
  </si>
  <si>
    <t>Colliers Jordan Lee &amp; Jaafar (JH) Sdn. Bhd., a registered independent professional valuer, has conducted valuation of Land &amp; Buildings under the listing scheme. The total market value of the respective companies' Land &amp; Buildings  is RM 32,620,000. The total audited net book value as at 31 July 2002 (save for Jungmax Property Sdn. Bhd. of which the audited net book value is as at 28 February 2002) is RM 29,416,736. The revaluation surplus of RM 3,203,264 has been recorded in the 1st quarter for the financial year ending 31 July 2004.</t>
  </si>
  <si>
    <t xml:space="preserve">Acquisition of Poh Kong Jewellers Sdn. Bhd. Group ("PKJ Group") for a total purchase consideration of RM 35,422,410 satisfied by the issuance of 11,217,097 new ordinary shares of RM 1.00 each in PKHB at an issue price of RM 1.20 per ordinary share and the issuance of RM21,961,894 nominal value of ICULS of RM 1.00 each in PKHB. </t>
  </si>
  <si>
    <t>Acquisition of Precious Jewellery Sdn. Bhd. Group ("PJ Group") for a total purchase consideration of RM 48,518,495 satisfied by the issuance of 15,364,190 new ordinary shares of RM 1.00 each in PKHB at an issue price of RM 1.20 per ordinary share and the issuance of RM 30,081,467 nominal value of ICULS of RM 1.00 each in PKHB.</t>
  </si>
  <si>
    <t xml:space="preserve">Acquisition of Poh Kong Jewellers (Franchise) Sdn. Bhd., Gold Boutique (Klang) Sdn. Bhd. and Poh Kong Jewellers (Terminal 1, Seremban) Sdn. Bhd. for a cash consideration of RM 1.00 each.   </t>
  </si>
  <si>
    <t>Corporate guarantee extended by Precious Jewellery Sdn. Bhd. for a term loan facility of RM 9.0 million granted to Poh Kong Jewellers Sdn. Bhd. by Malayan Banking Berhad; and</t>
  </si>
  <si>
    <t>There were no repayment of debt and equity securities, share buy-back, share cancellations, shares held as treasury shares and resale of treasury shares for the current financial year to-date.</t>
  </si>
  <si>
    <t>Simultaneously with the completion of Acquisitions, the shareholders of PKHB transferred 36,404,198 ordinary shares of RM 1.00 each at transfer price of RM 1.20 and RM 85,187,300 nominal value of ICULS in PKHB to Poh Kong Sdn. Bhd. ("PKSB"), an investment holding company, and in consideration thereof, PKSB had issued 128,872,338 ordinary shares of RM 1.00 each to the shareholders.</t>
  </si>
  <si>
    <t xml:space="preserve">The Group recorded a revenue of RM 96.654 million and profit before taxation of RM 9.802 million in the second quarter.  </t>
  </si>
  <si>
    <t>For the first half year ended 31 January 2004, the Group recorded a revenue of RM 171.633 million which was higher than that of the forecasted revenue of RM 169.735 million by 1.12%. The Group reported a profit before taxation of  RM 13.652 million which was higher than that of the forecasted profit before taxation of RM 12.415 million by 9.96%.</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</si>
  <si>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</si>
  <si>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</si>
  <si>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</si>
  <si>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</si>
  <si>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</si>
  <si>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</si>
  <si>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</si>
  <si>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</si>
  <si>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</si>
  <si>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</si>
  <si>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</si>
  <si>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</si>
  <si>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</si>
  <si>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</si>
  <si>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</si>
  <si>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</si>
  <si>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</si>
  <si>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</si>
  <si>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Current</t>
  </si>
  <si>
    <t xml:space="preserve">Preceding </t>
  </si>
  <si>
    <t xml:space="preserve">Year </t>
  </si>
  <si>
    <t>Quarter</t>
  </si>
  <si>
    <t>To date</t>
  </si>
  <si>
    <t xml:space="preserve">Corresponding </t>
  </si>
  <si>
    <t>RM'000</t>
  </si>
  <si>
    <t>Deferred Taxation</t>
  </si>
  <si>
    <t>Sale of Unquoted Investments and/or Properties</t>
  </si>
  <si>
    <t>Quoted Securities</t>
  </si>
  <si>
    <t>a.</t>
  </si>
  <si>
    <t>b.</t>
  </si>
  <si>
    <t>Status of Corporate Proposals Announced</t>
  </si>
  <si>
    <t>Borrowings and Debt Securities</t>
  </si>
  <si>
    <t xml:space="preserve">Short Term Borrowings </t>
  </si>
  <si>
    <t xml:space="preserve">Long Term Borrowings </t>
  </si>
  <si>
    <t>Total</t>
  </si>
  <si>
    <t>Off Balance Sheet Financial Instruments</t>
  </si>
  <si>
    <t xml:space="preserve">Material Litigation </t>
  </si>
  <si>
    <t>Basic earnings per share (sen)</t>
  </si>
  <si>
    <t>Company Secretary</t>
  </si>
  <si>
    <t>QUARTERLY REPORT ON CONSOLIDATED RESULTS</t>
  </si>
  <si>
    <t>These figures have not been audited</t>
  </si>
  <si>
    <t>CONDENSED CONSOLIDATED CASH FLOW STATEMENT</t>
  </si>
  <si>
    <t>Master</t>
  </si>
  <si>
    <t>ADJUSTMENTS</t>
  </si>
  <si>
    <t>CASH FLOW FROM OPERATING ACTIVITIES</t>
  </si>
  <si>
    <t>Profit before taxation</t>
  </si>
  <si>
    <t>Adjustments for:</t>
  </si>
  <si>
    <t xml:space="preserve">    Depreciation of property, plant &amp; equipment</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</si>
  <si>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</si>
  <si>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</si>
  <si>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</si>
  <si>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</si>
  <si>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</si>
  <si>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</si>
  <si>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</si>
  <si>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</si>
  <si>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</si>
  <si>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</si>
  <si>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</si>
  <si>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</si>
  <si>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 xml:space="preserve">Share </t>
  </si>
  <si>
    <t xml:space="preserve">Retained </t>
  </si>
  <si>
    <t>Capital</t>
  </si>
  <si>
    <t>Premium</t>
  </si>
  <si>
    <t>Profits</t>
  </si>
  <si>
    <t>These figures have not been audited.</t>
  </si>
  <si>
    <t>CONDENSED CONSOLIDATED BALANCE SHEETS</t>
  </si>
  <si>
    <t>AS AT END OF</t>
  </si>
  <si>
    <t>CURRENT</t>
  </si>
  <si>
    <t>PRECEDING</t>
  </si>
  <si>
    <t>QUARTER</t>
  </si>
  <si>
    <t>FINANCIAL</t>
  </si>
  <si>
    <t>YEAR END</t>
  </si>
  <si>
    <t>PROPERTY, PLANT AND EQUIPMENT</t>
  </si>
  <si>
    <t>CURRENT ASSETS</t>
  </si>
  <si>
    <t>Trade Receivables</t>
  </si>
  <si>
    <t>Other Receivables, Deposits &amp; Prepayment</t>
  </si>
  <si>
    <t>Cash and Bank Balances</t>
  </si>
  <si>
    <t>CURRENT LIABILITIES</t>
  </si>
  <si>
    <t>Trade Payables</t>
  </si>
  <si>
    <t>Other Payables &amp; Accruals</t>
  </si>
  <si>
    <t>Bank Overdraft</t>
  </si>
  <si>
    <t>Hire Purchase Creditors</t>
  </si>
  <si>
    <t>Provision for Taxation</t>
  </si>
  <si>
    <t xml:space="preserve">Net Current Assets </t>
  </si>
  <si>
    <t>SHARE CAPITAL</t>
  </si>
  <si>
    <t>SHARE PREMIUM</t>
  </si>
  <si>
    <t>RETAINED PROFITS</t>
  </si>
  <si>
    <t>SHAREHOLDERS' FUND</t>
  </si>
  <si>
    <t>MINORITY INTERESTS</t>
  </si>
  <si>
    <t>DEFERRED AND LONG TERM LIABILITIES</t>
  </si>
  <si>
    <t>Long Term Borrowings</t>
  </si>
  <si>
    <t>Net Tangible Assets Per Share (RM)</t>
  </si>
  <si>
    <t xml:space="preserve">QUARTERLY REPORT ON CONSOLIDATED RESULTS </t>
  </si>
  <si>
    <t>CONDENSED CONSOLIDATED INCOME STATEMENTS</t>
  </si>
  <si>
    <t>INDIVIDUAL QUARTER</t>
  </si>
  <si>
    <t>CUMULATIVE QUARTER</t>
  </si>
  <si>
    <t>CORRESPONDING</t>
  </si>
  <si>
    <t>YEAR TO DATE</t>
  </si>
  <si>
    <t>ENDED</t>
  </si>
  <si>
    <t>Other operating income</t>
  </si>
  <si>
    <t>Profit from operations</t>
  </si>
  <si>
    <t>Finance costs</t>
  </si>
  <si>
    <t>Profit after taxation</t>
  </si>
  <si>
    <t>Minority interests</t>
  </si>
  <si>
    <t>Net profit for the period</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</si>
  <si>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</si>
  <si>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</si>
  <si>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</si>
  <si>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</si>
  <si>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</si>
  <si>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</si>
  <si>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</si>
  <si>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</si>
  <si>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</si>
  <si>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</si>
  <si>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</si>
  <si>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</si>
  <si>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</si>
  <si>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</si>
  <si>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</si>
  <si>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</si>
  <si>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</si>
  <si>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</si>
  <si>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</si>
  <si>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</si>
  <si>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</si>
  <si>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</si>
  <si>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</si>
  <si>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</si>
  <si>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</si>
  <si>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</si>
  <si>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</si>
  <si>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</si>
  <si>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FOR THE SECOND FINANCIAL QUARTER ENDED 31 JANUARY 2004</t>
  </si>
  <si>
    <r>
      <t xml:space="preserve">Poh Kong Holdings Berhad </t>
    </r>
    <r>
      <rPr>
        <b/>
        <sz val="10"/>
        <rFont val="Times New Roman"/>
        <family val="1"/>
      </rPr>
      <t>(Company No : 586139-K)</t>
    </r>
  </si>
  <si>
    <t>31.1.2004</t>
  </si>
  <si>
    <t>Current Year Prospects</t>
  </si>
  <si>
    <t>Profit Forecast</t>
  </si>
  <si>
    <t>ICULS</t>
  </si>
  <si>
    <t>NG YIM KONG</t>
  </si>
  <si>
    <t>LS 0008343</t>
  </si>
  <si>
    <t>Dated:  8 March  2004</t>
  </si>
  <si>
    <t>Tax recoverable</t>
  </si>
  <si>
    <t>Fixed Deposit with licensed banks</t>
  </si>
  <si>
    <t>Customer Deposit</t>
  </si>
  <si>
    <t>INTANGIBLE ASSETS</t>
  </si>
  <si>
    <t>Trade receivables</t>
  </si>
  <si>
    <t>Other receivables, deposits and prepayment</t>
  </si>
  <si>
    <t>Trade payables</t>
  </si>
  <si>
    <t>Other payables and accruals</t>
  </si>
  <si>
    <t>Hire purchase interest paid</t>
  </si>
  <si>
    <t>Interest paid</t>
  </si>
  <si>
    <t>Net cash used in investing activities</t>
  </si>
  <si>
    <t>Net cash used in financing activities</t>
  </si>
  <si>
    <t>Business segments:</t>
  </si>
  <si>
    <t>Manufacturing:</t>
  </si>
  <si>
    <t>Trading:</t>
  </si>
  <si>
    <t>Others:</t>
  </si>
  <si>
    <t>Division</t>
  </si>
  <si>
    <t>Others</t>
  </si>
  <si>
    <t>Pre-acquisition profit</t>
  </si>
  <si>
    <t>*</t>
  </si>
  <si>
    <t>Other Bank Borrowing</t>
  </si>
  <si>
    <t>Other Bank Borrowings</t>
  </si>
  <si>
    <t>Inter-segment Revenue</t>
  </si>
  <si>
    <t>Total Revenue</t>
  </si>
  <si>
    <t>Group</t>
  </si>
  <si>
    <t>DEFERRED TAX ASSETS</t>
  </si>
  <si>
    <t>Advances from Directors</t>
  </si>
  <si>
    <t>Segment information is presented in respect of the Group's business segments.</t>
  </si>
  <si>
    <t>Issuance of Shares</t>
  </si>
  <si>
    <t>At 31 January 2004</t>
  </si>
  <si>
    <t>Listing Expenses</t>
  </si>
  <si>
    <t xml:space="preserve">Profit for the period </t>
  </si>
  <si>
    <t>Elimination</t>
  </si>
  <si>
    <t xml:space="preserve">      Cumulative Quarter</t>
  </si>
  <si>
    <t xml:space="preserve">    Pre-acquisition profit</t>
  </si>
  <si>
    <t>Tax paid</t>
  </si>
  <si>
    <t>Acquisition of subsidiary companies</t>
  </si>
  <si>
    <t>Decrease in intangible assets</t>
  </si>
  <si>
    <t>Issuance of shares</t>
  </si>
  <si>
    <t>Listing expenses</t>
  </si>
  <si>
    <t>Issuance of ICULS</t>
  </si>
  <si>
    <t>N/A</t>
  </si>
  <si>
    <t xml:space="preserve"> - diluted (sen)</t>
  </si>
  <si>
    <r>
      <t xml:space="preserve">Earnings per share          </t>
    </r>
    <r>
      <rPr>
        <i/>
        <sz val="11"/>
        <rFont val="Times New Roman"/>
        <family val="1"/>
      </rPr>
      <t xml:space="preserve"> </t>
    </r>
  </si>
  <si>
    <t>Note: * denotes for RM 2.00</t>
  </si>
  <si>
    <t>Income taxation</t>
  </si>
  <si>
    <t>Deferred taxation</t>
  </si>
  <si>
    <t>- Secured</t>
  </si>
  <si>
    <t>- Unsecured</t>
  </si>
  <si>
    <t>The interim financial report has been prepared in accordance with MASB 26 Interim Financial Reporting and Chapter 9 part K of the Listing Requirements of Malaysia Securities Exchange Berhad, and should be read in conjunction with the annual audited financial statements for the year ended 31 July 2003.</t>
  </si>
  <si>
    <t>The same accounting policies and methods of computation are followed in the quarterly financial statements as compared with the annual financial statement for the year ended 31 July 2003.</t>
  </si>
  <si>
    <t>The audit  report of the preceding annual financial statements of the Company were reported without any qualification. No Group level annual consolidated financial statements were reported as the Group only existed on 13 January 2004.</t>
  </si>
  <si>
    <t>The revenue of the Group in second quarter has improved due to the major festive seasons of Deepavali,  Hari Raya Puasa, Christmas and Chinese New Year.</t>
  </si>
  <si>
    <t>Other than as disclosed in the Prospectus dated 30 January 2004, whereby the promoters of the Company has injected cash into certain subsidiary companies on 12 January 2004 due to the shortfall of Net Tangible Assets from financial year 2002 to financial year 2003 which was imposed by Securities Commission via its approval letter dated 29 December 2003, there were no unusual and extraordinary items for the current interim period and financial year to date.</t>
  </si>
  <si>
    <t>There were no material changes in the estimates used for the preparation of interim financial report.</t>
  </si>
  <si>
    <t>Manufacturer &amp;  dealer of jewelleries, precious stones and gold ornaments</t>
  </si>
  <si>
    <t>Suppliers and retailers of gold ornaments, jewelleries and precious stones</t>
  </si>
  <si>
    <t>There were no subsequent material events as at the date of this quarterly report.</t>
  </si>
  <si>
    <t>As part of the Listing scheme on the Main Board of Malaysia Securities Exchange Berhad ("MSEB") which was approved by Securities Commission ("SC") dated 29 December 2003, the Company completed the following Acquisitions of subsidiary companies on 13 January 2004:</t>
  </si>
  <si>
    <t xml:space="preserve">(a) </t>
  </si>
  <si>
    <t>Acquisition of 100% equity interest in Poh Kong Jewellery Manufacturer Sdn. Bhd. ("PKJM") for a total purchase consideration of RM 23,056,309 which is satisfied by:</t>
  </si>
  <si>
    <t xml:space="preserve">      </t>
  </si>
  <si>
    <t>(c)</t>
  </si>
  <si>
    <t xml:space="preserve">     </t>
  </si>
  <si>
    <t>(d)</t>
  </si>
  <si>
    <t xml:space="preserve">                     </t>
  </si>
  <si>
    <t xml:space="preserve">Acquisition of existing individual vendors' equity interest in subsidiaries and associated companies of PKJ Group and PJ Group for a total purchase consideration of RM44,176,881 satisfied by the  issuance of 14,552,984 new ordinary shares of RM 1.00 each in PKHB at an issue price of RM 1.20 per ordinary share and the issuance of RM 26,713,303 nominal value of ICULS of RM 1.00 each in PKHB.         </t>
  </si>
  <si>
    <t>(e)</t>
  </si>
  <si>
    <t>(f)</t>
  </si>
  <si>
    <t>As disclosed in the Prospectus dated 30 January 2004, the Group has the following material contingent liabilities:</t>
  </si>
  <si>
    <t>(b)</t>
  </si>
  <si>
    <t>Corporate guarantee extended by Kedai Emas Likwong Sdn. Bhd. for a term loan facility of RM 9.0 million to its holding company, Poh Kong Jewellers Sdn. Bhd. by Malayan Banking Berhad.</t>
  </si>
  <si>
    <t>Comparison with Preceding Quarter's Results</t>
  </si>
  <si>
    <t>Barring any unforeseen circumstances, the Group expects to expand its retail outlets within the country in order to provide ease of accessibility and convenience to the customers. This marketing strategy enables the Group to remain competitive and at the lead of the industry.</t>
  </si>
  <si>
    <t>Profit Forecast for financial year ending 31 July 2004 has been published  in the Prospectus dated 30 January 2004.</t>
  </si>
  <si>
    <t xml:space="preserve">The high effective tax rate for the Group is principally due to the recognition of deferred taxation on the revaluation surplus of Property, Plant &amp; Equipment and certain expenses disallowed for tax purposes. </t>
  </si>
  <si>
    <t>There were no sale of unquoted investments or properties for the current quarter and financial year to- date.</t>
  </si>
  <si>
    <t>There were no purchases or disposals of quoted securities for the current quarter and financial year to-date.</t>
  </si>
  <si>
    <t>There were no investments in quoted securities for the current quarter and financial year to-date.</t>
  </si>
  <si>
    <t>The company will be listed on the Main Board of the Malaysia Securities Exchange Berhad on 9 March 2004. Public issue of 19,580,203 new ordinary shares of RM1.00 each at an issue price of RM1.60 per ordinary share.</t>
  </si>
  <si>
    <t xml:space="preserve">The Offeror ("PKSB") offered for sales of 3,764,200 ordinary shares of RM 1.00 each at an offer price of RM 1.60 per ordinary share and RM 12,778,400 nominal value of ICULS of RM 1.00 each at an offer price of 100% of the nominal value.   </t>
  </si>
  <si>
    <t xml:space="preserve">Estimated listing expenses                       </t>
  </si>
  <si>
    <t xml:space="preserve">Expansion                                                </t>
  </si>
  <si>
    <t>Acquisition of 55% equity interest in PKJM</t>
  </si>
  <si>
    <t xml:space="preserve">Working Capital                                     </t>
  </si>
  <si>
    <t xml:space="preserve">Purchase of machinery                             </t>
  </si>
  <si>
    <t>The Group's borrowings (all denominated in Malaysian currency) as at 31 January 2004 are as follows:-</t>
  </si>
  <si>
    <t>There were no financial instruments with off balance sheet risk as at the date of this quarterly report and the financial year to-date.</t>
  </si>
  <si>
    <t>The Board does not recommend any dividend for the current quarter and financial year to-date.</t>
  </si>
  <si>
    <t>Basic earnings per share is calculated by dividing the profit attributable to shareholders by the weighted average number of ordinary shares in issue during the financial period.</t>
  </si>
  <si>
    <t xml:space="preserve">Profit attributable to shareholders </t>
  </si>
  <si>
    <t xml:space="preserve">  ordinary shares in issue</t>
  </si>
  <si>
    <t>Diluted earnings per share is calculated by dividing the profit attributable to shareholders after incorporating the savings on ICULS interest net of tax, by the weighted average number of ordinary shares in issue during the financial period adjusted to assume conversion of ICULS.</t>
  </si>
  <si>
    <t>On 20 January 2004,  RM 85,189,374 nominal value of Irredeemable Convertible Unsecured Loan Stock ("ICULS") were issued  as part of purchase consideration for the Acquisitions of subsidiaries of Poh Kong Group of companies.</t>
  </si>
  <si>
    <t xml:space="preserve">Issuance of 3,285,524 new ordinary shares of RM 1.00 each in Poh Kong Holdings Bhd ("PKHB") at an issue price of RM 1.20 per ordinary share and the issuance of RM 6,432,710 nominal value of ICULS of RM 1.00 each in PKHB.         </t>
  </si>
  <si>
    <t xml:space="preserve">B. </t>
  </si>
  <si>
    <t>ADDITIONAL INFORMATION REQUIRED BY THE MSEB LISTING REQUIREMENTS</t>
  </si>
  <si>
    <t xml:space="preserve">A. </t>
  </si>
  <si>
    <t>NOTES TO THE INTERIM FINANCIAL REPORT</t>
  </si>
  <si>
    <t>The gross proceeds arising from the Public Issue estimated to be approximately RM 31.328 million will be utilised by the Group in the following manner:-</t>
  </si>
  <si>
    <t>Weighted average number of  ordinary shares in issue</t>
  </si>
  <si>
    <t>Adjusted profit attributable to shareholders</t>
  </si>
  <si>
    <t xml:space="preserve">Adjusted weighted average number of ordinary </t>
  </si>
  <si>
    <t>At 1 August 2003</t>
  </si>
  <si>
    <t>(The Condensed Consolidated Cash Flow Statement should be read in conjunction with the Annual Financial Report for the year ended 31 July  2003)</t>
  </si>
  <si>
    <t>(The Condensed Consolidated Income Statements should be read in conjunction with the Annual Financial Report for the year ended 31 July 2003)</t>
  </si>
  <si>
    <t>There was no dividend declared on the quarter under review and financial year to-date.</t>
  </si>
  <si>
    <t>(i)</t>
  </si>
  <si>
    <t>RM12,680,970 cash consideration; and</t>
  </si>
  <si>
    <t>(ii)</t>
  </si>
  <si>
    <t>Not applicable as this is the first announcement.</t>
  </si>
  <si>
    <t>Operating Exepenses</t>
  </si>
  <si>
    <t xml:space="preserve">Save as disclosed below, as at the date of this quarterly report, the Company and its subsidiary companies are not engaged in any litigation, either as plantiff or defendant, which has a material effect on the financial position of the Group and the Directors do not know of any proceedings pending or threatened or of any fact likely to give rise to any proceedings which might materially and/or adversely affect the position or business of the Group:--                                                                                                           </t>
  </si>
  <si>
    <t>On 13 January 2004, 44,419,795 ordinary shares of RM 1.00 each at an issue price of RM 1.20 each as part of purchase consideration for the Acquisitions of subsidiaries of Poh Kong Group of companies. 19,580,203 ordinary shares of RM 1.00 each at an issue price of RM 1.60 for public issue were allotted on 25 February 2004.</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</si>
</sst>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 #,##0.00_-;_-* &quot;-&quot;??_-;_-@_-"/>
    <numFmt numFmtId="171" formatCode="_ * #,##0.00_ ;_ * \-#,##0.00_ ;_ * &quot;-&quot;??_ ;_ @_ "/>
    <numFmt numFmtId="172" formatCode="_-&quot;£&quot;* #,##0_-;\-&quot;£&quot;* #,##0_-;_-&quot;£&quot;* &quot;-&quot;_-;_-@_-"/>
    <numFmt numFmtId="173" formatCode="_-&quot;£&quot;* #,##0.00_-;\-&quot;£&quot;* #,##0.00_-;_-&quot;£&quot;* &quot;-&quot;??_-;_-@_-"/>
    <numFmt numFmtId="174" formatCode="_-* #,##0_-;\-* #,##0_-;_-* &quot;-&quot;??_-;_-@_-"/>
    <numFmt numFmtId="175" formatCode="00000"/>
    <numFmt numFmtId="176" formatCode="_(* #,##0_);_(* \(#,##0\);_(* &quot;-&quot;??_);_(@_)"/>
    <numFmt numFmtId="177" formatCode="#,##0.00000"/>
    <numFmt numFmtId="178" formatCode="#,##0.000000"/>
    <numFmt numFmtId="179" formatCode="mm/dd/yy"/>
    <numFmt numFmtId="180" formatCode="_-* #,##0.0_-;\-* #,##0.0_-;_-* &quot;-&quot;??_-;_-@_-"/>
    <numFmt numFmtId="181" formatCode="_ * #,##0_ ;_ * \-#,##0_ ;_ * &quot;-&quot;??_ ;_ @_ "/>
    <numFmt numFmtId="182" formatCode="0.00_);\(0.00\)"/>
    <numFmt numFmtId="183" formatCode="_-* #,##0.00000_-;\-* #,##0.00000_-;_-* &quot;-&quot;??_-;_-@_-"/>
    <numFmt numFmtId="184" formatCode="#,##0.000_);[Red]\(#,##0.000\)"/>
    <numFmt numFmtId="185" formatCode="_(* #,##0.000_);_(* \(#,##0.000\);_(* &quot;-&quot;??_);_(@_)"/>
    <numFmt numFmtId="186" formatCode="0_);\(0\)"/>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_(* #,##0.000000000000_);_(* \(#,##0.000000000000\);_(* &quot;-&quot;??_);_(@_)"/>
    <numFmt numFmtId="195" formatCode="_(* #,##0.00000000000000_);_(* \(#,##0.00000000000000\);_(* &quot;-&quot;??_);_(@_)"/>
    <numFmt numFmtId="196" formatCode="_(* #,##0.0_);_(* \(#,##0.0\);_(* &quot;-&quot;??_);_(@_)"/>
    <numFmt numFmtId="197" formatCode="#,##0.0_);\(#,##0.0\)"/>
    <numFmt numFmtId="198" formatCode="#,##0.0_);[Red]\(#,##0.0\)"/>
    <numFmt numFmtId="199" formatCode="_(* #,##0.00000000000_);_(* \(#,##0.00000000000\);_(* &quot;-&quot;??_);_(@_)"/>
    <numFmt numFmtId="200" formatCode="_-* #,##0.000_-;\-* #,##0.000_-;_-* &quot;-&quot;??_-;_-@_-"/>
    <numFmt numFmtId="201" formatCode="_(* #,##0.0_);_(* \(#,##0.0\);_(* &quot;-&quot;?_);_(@_)"/>
    <numFmt numFmtId="202" formatCode="_(* #,##0.000_);_(* \(#,##0.000\);_(* &quot;-&quot;???_);_(@_)"/>
    <numFmt numFmtId="203" formatCode="&quot;￥&quot;#,##0;&quot;￥&quot;\-#,##0"/>
    <numFmt numFmtId="204" formatCode="&quot;￥&quot;#,##0;[Red]&quot;￥&quot;\-#,##0"/>
    <numFmt numFmtId="205" formatCode="&quot;￥&quot;#,##0.00;&quot;￥&quot;\-#,##0.00"/>
    <numFmt numFmtId="206" formatCode="&quot;￥&quot;#,##0.00;[Red]&quot;￥&quot;\-#,##0.00"/>
    <numFmt numFmtId="207" formatCode="_ &quot;￥&quot;* #,##0_ ;_ &quot;￥&quot;* \-#,##0_ ;_ &quot;￥&quot;* &quot;-&quot;_ ;_ @_ "/>
    <numFmt numFmtId="208" formatCode="_ * #,##0_ ;_ * \-#,##0_ ;_ * &quot;-&quot;_ ;_ @_ "/>
    <numFmt numFmtId="209" formatCode="_ &quot;￥&quot;* #,##0.00_ ;_ &quot;￥&quot;* \-#,##0.00_ ;_ &quot;￥&quot;* &quot;-&quot;??_ ;_ @_ "/>
    <numFmt numFmtId="210" formatCode="_(* #,##0.00000_);_(* \(#,##0.00000\);_(* &quot;-&quot;?????_);_(@_)"/>
    <numFmt numFmtId="211" formatCode="_(* #,##0.0000_);_(* \(#,##0.0000\);_(* &quot;-&quot;????_);_(@_)"/>
  </numFmts>
  <fonts count="18">
    <font>
      <sz val="10"/>
      <name val="Arial"/>
      <family val="0"/>
    </font>
    <font>
      <u val="single"/>
      <sz val="10"/>
      <color indexed="12"/>
      <name val="Arial"/>
      <family val="0"/>
    </font>
    <font>
      <sz val="10"/>
      <name val="Times New Roman"/>
      <family val="1"/>
    </font>
    <font>
      <b/>
      <sz val="10"/>
      <name val="Times New Roman"/>
      <family val="1"/>
    </font>
    <font>
      <b/>
      <sz val="14"/>
      <name val="Times New Roman"/>
      <family val="1"/>
    </font>
    <font>
      <sz val="10"/>
      <color indexed="10"/>
      <name val="Times New Roman"/>
      <family val="1"/>
    </font>
    <font>
      <sz val="10"/>
      <color indexed="8"/>
      <name val="Times New Roman"/>
      <family val="1"/>
    </font>
    <font>
      <b/>
      <i/>
      <sz val="10"/>
      <name val="Times New Roman"/>
      <family val="1"/>
    </font>
    <font>
      <sz val="11"/>
      <name val="Times New Roman"/>
      <family val="1"/>
    </font>
    <font>
      <b/>
      <sz val="11"/>
      <name val="Times New Roman"/>
      <family val="1"/>
    </font>
    <font>
      <i/>
      <sz val="11"/>
      <name val="Times New Roman"/>
      <family val="1"/>
    </font>
    <font>
      <b/>
      <sz val="10"/>
      <name val="Arial"/>
      <family val="2"/>
    </font>
    <font>
      <b/>
      <sz val="11"/>
      <color indexed="8"/>
      <name val="Times New Roman"/>
      <family val="1"/>
    </font>
    <font>
      <b/>
      <sz val="10"/>
      <color indexed="8"/>
      <name val="Arial"/>
      <family val="2"/>
    </font>
    <font>
      <sz val="11"/>
      <color indexed="10"/>
      <name val="Times New Roman"/>
      <family val="1"/>
    </font>
    <font>
      <sz val="16"/>
      <name val="Arial"/>
      <family val="2"/>
    </font>
    <font>
      <sz val="11"/>
      <color indexed="12"/>
      <name val="Times New Roman"/>
      <family val="1"/>
    </font>
    <font>
      <b/>
      <sz val="10"/>
      <color indexed="8"/>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0" fillId="0" borderId="0">
      <alignment/>
      <protection/>
    </xf>
    <xf numFmtId="39" fontId="0" fillId="0" borderId="0" applyFill="0">
      <alignment/>
      <protection/>
    </xf>
    <xf numFmtId="9" fontId="0" fillId="0" borderId="0" applyFont="0" applyFill="0" applyBorder="0" applyAlignment="0" applyProtection="0"/>
  </cellStyleXfs>
  <cellXfs count="291">
    <xf numFmtId="0" fontId="0" fillId="0" borderId="0" xfId="0" applyAlignment="1">
      <alignment/>
    </xf>
    <xf numFmtId="39" fontId="2" fillId="0" borderId="0" xfId="22" applyFont="1">
      <alignment/>
      <protection/>
    </xf>
    <xf numFmtId="39" fontId="2" fillId="0" borderId="0" xfId="22" applyFont="1" applyAlignment="1">
      <alignment horizontal="center"/>
      <protection/>
    </xf>
    <xf numFmtId="43" fontId="2" fillId="0" borderId="0" xfId="15" applyFont="1" applyAlignment="1">
      <alignment/>
    </xf>
    <xf numFmtId="37" fontId="2" fillId="0" borderId="0" xfId="22" applyNumberFormat="1" applyFont="1">
      <alignment/>
      <protection/>
    </xf>
    <xf numFmtId="0" fontId="2" fillId="0" borderId="0" xfId="21" applyFont="1" applyFill="1" applyAlignment="1">
      <alignment horizontal="left"/>
      <protection/>
    </xf>
    <xf numFmtId="0" fontId="0" fillId="0" borderId="0" xfId="21">
      <alignment/>
      <protection/>
    </xf>
    <xf numFmtId="0" fontId="3" fillId="0" borderId="0" xfId="21" applyFont="1" applyAlignment="1" quotePrefix="1">
      <alignment horizontal="left"/>
      <protection/>
    </xf>
    <xf numFmtId="0" fontId="3" fillId="0" borderId="0" xfId="21" applyFont="1">
      <alignment/>
      <protection/>
    </xf>
    <xf numFmtId="0" fontId="2" fillId="0" borderId="0" xfId="21" applyFont="1">
      <alignment/>
      <protection/>
    </xf>
    <xf numFmtId="0" fontId="3" fillId="0" borderId="0" xfId="21" applyFont="1" quotePrefix="1">
      <alignment/>
      <protection/>
    </xf>
    <xf numFmtId="174" fontId="2" fillId="0" borderId="0" xfId="15" applyNumberFormat="1" applyFont="1" applyAlignment="1">
      <alignment/>
    </xf>
    <xf numFmtId="0" fontId="2" fillId="0" borderId="0" xfId="21" applyFont="1" applyAlignment="1">
      <alignment horizontal="left"/>
      <protection/>
    </xf>
    <xf numFmtId="0" fontId="2" fillId="0" borderId="0" xfId="21" applyFont="1" applyAlignment="1">
      <alignment horizontal="center"/>
      <protection/>
    </xf>
    <xf numFmtId="0" fontId="0" fillId="0" borderId="0" xfId="21" applyFont="1">
      <alignment/>
      <protection/>
    </xf>
    <xf numFmtId="0" fontId="3" fillId="0" borderId="0" xfId="21" applyFont="1" applyFill="1">
      <alignment/>
      <protection/>
    </xf>
    <xf numFmtId="0" fontId="2" fillId="0" borderId="0" xfId="21" applyFont="1" applyFill="1">
      <alignment/>
      <protection/>
    </xf>
    <xf numFmtId="0" fontId="3" fillId="0" borderId="0" xfId="21" applyFont="1" applyAlignment="1">
      <alignment horizontal="left"/>
      <protection/>
    </xf>
    <xf numFmtId="0" fontId="3" fillId="0" borderId="0" xfId="21" applyFont="1" applyAlignment="1">
      <alignment horizontal="center"/>
      <protection/>
    </xf>
    <xf numFmtId="0" fontId="2" fillId="0" borderId="0" xfId="21" applyFont="1" applyAlignment="1" quotePrefix="1">
      <alignment horizontal="left"/>
      <protection/>
    </xf>
    <xf numFmtId="0" fontId="2" fillId="0" borderId="0" xfId="21" applyFont="1" quotePrefix="1">
      <alignment/>
      <protection/>
    </xf>
    <xf numFmtId="176" fontId="2" fillId="0" borderId="0" xfId="15" applyNumberFormat="1" applyFont="1" applyAlignment="1">
      <alignment horizontal="center"/>
    </xf>
    <xf numFmtId="176" fontId="2" fillId="0" borderId="0" xfId="17" applyNumberFormat="1" applyFont="1" applyAlignment="1">
      <alignment/>
    </xf>
    <xf numFmtId="176" fontId="2" fillId="0" borderId="1" xfId="17" applyNumberFormat="1" applyFont="1" applyBorder="1" applyAlignment="1">
      <alignment/>
    </xf>
    <xf numFmtId="176" fontId="2" fillId="0" borderId="2" xfId="17" applyNumberFormat="1" applyFont="1" applyBorder="1" applyAlignment="1">
      <alignment/>
    </xf>
    <xf numFmtId="0" fontId="2" fillId="0" borderId="0" xfId="21" applyFont="1" applyAlignment="1" quotePrefix="1">
      <alignment horizontal="right"/>
      <protection/>
    </xf>
    <xf numFmtId="0" fontId="2" fillId="0" borderId="0" xfId="21" applyFont="1" applyBorder="1" quotePrefix="1">
      <alignment/>
      <protection/>
    </xf>
    <xf numFmtId="0" fontId="2" fillId="0" borderId="0" xfId="21" applyFont="1" applyBorder="1">
      <alignment/>
      <protection/>
    </xf>
    <xf numFmtId="0" fontId="2" fillId="0" borderId="0" xfId="21" applyFont="1" applyBorder="1" applyAlignment="1">
      <alignment horizontal="center"/>
      <protection/>
    </xf>
    <xf numFmtId="0" fontId="3" fillId="0" borderId="0" xfId="21" applyFont="1" applyBorder="1" applyAlignment="1">
      <alignment horizontal="center"/>
      <protection/>
    </xf>
    <xf numFmtId="0" fontId="7" fillId="0" borderId="0" xfId="21" applyFont="1" applyBorder="1">
      <alignment/>
      <protection/>
    </xf>
    <xf numFmtId="176" fontId="2" fillId="0" borderId="0" xfId="17" applyNumberFormat="1" applyFont="1" applyBorder="1" applyAlignment="1">
      <alignment/>
    </xf>
    <xf numFmtId="176" fontId="2" fillId="0" borderId="0" xfId="21" applyNumberFormat="1" applyFont="1" applyBorder="1">
      <alignment/>
      <protection/>
    </xf>
    <xf numFmtId="176" fontId="3" fillId="0" borderId="0" xfId="21" applyNumberFormat="1" applyFont="1" applyBorder="1">
      <alignment/>
      <protection/>
    </xf>
    <xf numFmtId="176" fontId="2" fillId="0" borderId="0" xfId="15" applyNumberFormat="1" applyFont="1" applyAlignment="1">
      <alignment/>
    </xf>
    <xf numFmtId="2" fontId="2" fillId="0" borderId="0" xfId="21" applyNumberFormat="1" applyFont="1">
      <alignment/>
      <protection/>
    </xf>
    <xf numFmtId="0" fontId="4" fillId="0" borderId="0" xfId="21" applyFont="1" applyAlignment="1">
      <alignment horizontal="left"/>
      <protection/>
    </xf>
    <xf numFmtId="0" fontId="0" fillId="0" borderId="0" xfId="21" applyFill="1">
      <alignment/>
      <protection/>
    </xf>
    <xf numFmtId="0" fontId="8" fillId="0" borderId="0" xfId="21" applyFont="1" applyAlignment="1">
      <alignment horizontal="left"/>
      <protection/>
    </xf>
    <xf numFmtId="0" fontId="9" fillId="0" borderId="0" xfId="21" applyFont="1" applyAlignment="1">
      <alignment horizontal="left"/>
      <protection/>
    </xf>
    <xf numFmtId="0" fontId="10" fillId="0" borderId="0" xfId="21" applyFont="1" applyAlignment="1">
      <alignment horizontal="left"/>
      <protection/>
    </xf>
    <xf numFmtId="39" fontId="9" fillId="0" borderId="0" xfId="22" applyFont="1">
      <alignment/>
      <protection/>
    </xf>
    <xf numFmtId="39" fontId="0" fillId="0" borderId="0" xfId="22">
      <alignment/>
      <protection/>
    </xf>
    <xf numFmtId="39" fontId="8" fillId="0" borderId="0" xfId="22" applyFont="1">
      <alignment/>
      <protection/>
    </xf>
    <xf numFmtId="38" fontId="8" fillId="0" borderId="0" xfId="22" applyNumberFormat="1" applyFont="1">
      <alignment/>
      <protection/>
    </xf>
    <xf numFmtId="39" fontId="8" fillId="0" borderId="0" xfId="22" applyFont="1" applyBorder="1">
      <alignment/>
      <protection/>
    </xf>
    <xf numFmtId="39" fontId="8" fillId="0" borderId="0" xfId="22" applyFont="1" applyFill="1">
      <alignment/>
      <protection/>
    </xf>
    <xf numFmtId="39" fontId="0" fillId="0" borderId="0" xfId="22" applyFill="1">
      <alignment/>
      <protection/>
    </xf>
    <xf numFmtId="38" fontId="8" fillId="0" borderId="0" xfId="15" applyNumberFormat="1" applyFont="1" applyFill="1" applyAlignment="1">
      <alignment/>
    </xf>
    <xf numFmtId="39" fontId="8" fillId="0" borderId="0" xfId="22" applyFont="1" applyFill="1" applyBorder="1">
      <alignment/>
      <protection/>
    </xf>
    <xf numFmtId="37" fontId="8" fillId="0" borderId="0" xfId="22" applyNumberFormat="1" applyFont="1" applyFill="1">
      <alignment/>
      <protection/>
    </xf>
    <xf numFmtId="38" fontId="8" fillId="0" borderId="0" xfId="15" applyNumberFormat="1" applyFont="1" applyAlignment="1">
      <alignment/>
    </xf>
    <xf numFmtId="176" fontId="8" fillId="0" borderId="0" xfId="15" applyNumberFormat="1" applyFont="1" applyBorder="1" applyAlignment="1">
      <alignment/>
    </xf>
    <xf numFmtId="38" fontId="8" fillId="0" borderId="0" xfId="15" applyNumberFormat="1" applyFont="1" applyBorder="1" applyAlignment="1">
      <alignment/>
    </xf>
    <xf numFmtId="176" fontId="8" fillId="0" borderId="1" xfId="15" applyNumberFormat="1" applyFont="1" applyFill="1" applyBorder="1" applyAlignment="1">
      <alignment/>
    </xf>
    <xf numFmtId="38" fontId="8" fillId="0" borderId="1" xfId="15" applyNumberFormat="1" applyFont="1" applyBorder="1" applyAlignment="1">
      <alignment/>
    </xf>
    <xf numFmtId="38" fontId="8" fillId="0" borderId="3" xfId="15" applyNumberFormat="1" applyFont="1" applyBorder="1" applyAlignment="1">
      <alignment/>
    </xf>
    <xf numFmtId="176" fontId="8" fillId="0" borderId="0" xfId="15" applyNumberFormat="1" applyFont="1" applyAlignment="1">
      <alignment/>
    </xf>
    <xf numFmtId="38" fontId="9" fillId="0" borderId="4" xfId="15" applyNumberFormat="1" applyFont="1" applyBorder="1" applyAlignment="1">
      <alignment/>
    </xf>
    <xf numFmtId="38" fontId="9" fillId="0" borderId="0" xfId="15" applyNumberFormat="1" applyFont="1" applyBorder="1" applyAlignment="1">
      <alignment/>
    </xf>
    <xf numFmtId="39" fontId="8" fillId="0" borderId="0" xfId="22" applyFont="1" quotePrefix="1">
      <alignment/>
      <protection/>
    </xf>
    <xf numFmtId="0" fontId="0" fillId="0" borderId="0" xfId="21" applyFont="1" applyBorder="1">
      <alignment/>
      <protection/>
    </xf>
    <xf numFmtId="0" fontId="0" fillId="0" borderId="0" xfId="21" applyFont="1" applyFill="1">
      <alignment/>
      <protection/>
    </xf>
    <xf numFmtId="43" fontId="8" fillId="0" borderId="0" xfId="15" applyFont="1" applyFill="1" applyBorder="1" applyAlignment="1">
      <alignment/>
    </xf>
    <xf numFmtId="43" fontId="8" fillId="0" borderId="0" xfId="15" applyFont="1" applyFill="1" applyAlignment="1">
      <alignment/>
    </xf>
    <xf numFmtId="38" fontId="0" fillId="0" borderId="0" xfId="22" applyNumberFormat="1" applyFont="1">
      <alignment/>
      <protection/>
    </xf>
    <xf numFmtId="39" fontId="0" fillId="0" borderId="0" xfId="22" applyFont="1">
      <alignment/>
      <protection/>
    </xf>
    <xf numFmtId="39" fontId="0" fillId="0" borderId="0" xfId="22" applyFont="1" applyBorder="1">
      <alignment/>
      <protection/>
    </xf>
    <xf numFmtId="39" fontId="0" fillId="0" borderId="0" xfId="22" applyFont="1" applyFill="1">
      <alignment/>
      <protection/>
    </xf>
    <xf numFmtId="37" fontId="8" fillId="0" borderId="0" xfId="21" applyNumberFormat="1" applyFont="1" applyBorder="1" applyAlignment="1">
      <alignment horizontal="left"/>
      <protection/>
    </xf>
    <xf numFmtId="37" fontId="8" fillId="0" borderId="0" xfId="21" applyNumberFormat="1" applyFont="1" applyAlignment="1">
      <alignment horizontal="centerContinuous"/>
      <protection/>
    </xf>
    <xf numFmtId="37" fontId="8" fillId="0" borderId="0" xfId="21" applyNumberFormat="1" applyFont="1">
      <alignment/>
      <protection/>
    </xf>
    <xf numFmtId="37" fontId="8" fillId="0" borderId="0" xfId="21" applyNumberFormat="1" applyFont="1" applyFill="1" applyAlignment="1">
      <alignment horizontal="centerContinuous"/>
      <protection/>
    </xf>
    <xf numFmtId="0" fontId="8" fillId="0" borderId="0" xfId="21" applyFont="1" applyAlignment="1">
      <alignment horizontal="centerContinuous"/>
      <protection/>
    </xf>
    <xf numFmtId="0" fontId="8" fillId="0" borderId="0" xfId="21" applyFont="1">
      <alignment/>
      <protection/>
    </xf>
    <xf numFmtId="43" fontId="15" fillId="0" borderId="0" xfId="17" applyFont="1" applyAlignment="1">
      <alignment/>
    </xf>
    <xf numFmtId="0" fontId="15" fillId="0" borderId="0" xfId="21" applyFont="1">
      <alignment/>
      <protection/>
    </xf>
    <xf numFmtId="0" fontId="14" fillId="0" borderId="0" xfId="21" applyFont="1" applyFill="1">
      <alignment/>
      <protection/>
    </xf>
    <xf numFmtId="43" fontId="0" fillId="0" borderId="0" xfId="17" applyFont="1" applyAlignment="1">
      <alignment/>
    </xf>
    <xf numFmtId="0" fontId="0" fillId="0" borderId="0" xfId="21" applyFont="1">
      <alignment/>
      <protection/>
    </xf>
    <xf numFmtId="37" fontId="8" fillId="0" borderId="0" xfId="21" applyNumberFormat="1" applyFont="1" applyFill="1">
      <alignment/>
      <protection/>
    </xf>
    <xf numFmtId="37" fontId="9" fillId="0" borderId="0" xfId="21" applyNumberFormat="1" applyFont="1" applyBorder="1" applyAlignment="1">
      <alignment horizontal="left"/>
      <protection/>
    </xf>
    <xf numFmtId="39" fontId="9" fillId="0" borderId="0" xfId="22" applyFont="1" applyAlignment="1">
      <alignment horizontal="left"/>
      <protection/>
    </xf>
    <xf numFmtId="0" fontId="9" fillId="0" borderId="0" xfId="21" applyFont="1" applyBorder="1" applyAlignment="1">
      <alignment horizontal="left"/>
      <protection/>
    </xf>
    <xf numFmtId="15" fontId="9" fillId="0" borderId="0" xfId="21" applyNumberFormat="1" applyFont="1" applyAlignment="1" quotePrefix="1">
      <alignment horizontal="left"/>
      <protection/>
    </xf>
    <xf numFmtId="39" fontId="0" fillId="0" borderId="0" xfId="22" applyAlignment="1">
      <alignment horizontal="center"/>
      <protection/>
    </xf>
    <xf numFmtId="37" fontId="9" fillId="0" borderId="0" xfId="22" applyNumberFormat="1" applyFont="1" applyAlignment="1">
      <alignment horizontal="center"/>
      <protection/>
    </xf>
    <xf numFmtId="39" fontId="8" fillId="0" borderId="0" xfId="22" applyFont="1" applyAlignment="1">
      <alignment horizontal="center"/>
      <protection/>
    </xf>
    <xf numFmtId="37" fontId="9" fillId="0" borderId="0" xfId="22" applyNumberFormat="1" applyFont="1" applyAlignment="1" quotePrefix="1">
      <alignment horizontal="center"/>
      <protection/>
    </xf>
    <xf numFmtId="37" fontId="9" fillId="0" borderId="0" xfId="22" applyNumberFormat="1" applyFont="1">
      <alignment/>
      <protection/>
    </xf>
    <xf numFmtId="37" fontId="8" fillId="0" borderId="0" xfId="22" applyNumberFormat="1" applyFont="1" applyAlignment="1" quotePrefix="1">
      <alignment horizontal="right"/>
      <protection/>
    </xf>
    <xf numFmtId="37" fontId="9" fillId="0" borderId="0" xfId="22" applyNumberFormat="1" applyFont="1" applyAlignment="1">
      <alignment horizontal="right"/>
      <protection/>
    </xf>
    <xf numFmtId="37" fontId="8" fillId="0" borderId="0" xfId="22" applyNumberFormat="1" applyFont="1" applyAlignment="1">
      <alignment horizontal="right"/>
      <protection/>
    </xf>
    <xf numFmtId="37" fontId="9" fillId="0" borderId="0" xfId="22" applyNumberFormat="1" applyFont="1" applyAlignment="1" quotePrefix="1">
      <alignment horizontal="right"/>
      <protection/>
    </xf>
    <xf numFmtId="43" fontId="8" fillId="0" borderId="0" xfId="15" applyFont="1" applyAlignment="1" quotePrefix="1">
      <alignment horizontal="right"/>
    </xf>
    <xf numFmtId="43" fontId="8" fillId="0" borderId="0" xfId="15" applyFont="1" applyAlignment="1">
      <alignment horizontal="right"/>
    </xf>
    <xf numFmtId="176" fontId="8" fillId="0" borderId="0" xfId="15" applyNumberFormat="1" applyFont="1" applyAlignment="1" quotePrefix="1">
      <alignment horizontal="right"/>
    </xf>
    <xf numFmtId="37" fontId="8" fillId="0" borderId="0" xfId="22" applyNumberFormat="1" applyFont="1" applyAlignment="1">
      <alignment horizontal="center"/>
      <protection/>
    </xf>
    <xf numFmtId="176" fontId="0" fillId="0" borderId="0" xfId="15" applyNumberFormat="1" applyBorder="1" applyAlignment="1">
      <alignment/>
    </xf>
    <xf numFmtId="176" fontId="0" fillId="0" borderId="0" xfId="15" applyNumberFormat="1" applyAlignment="1">
      <alignment/>
    </xf>
    <xf numFmtId="176" fontId="8" fillId="0" borderId="2" xfId="15" applyNumberFormat="1" applyFont="1" applyBorder="1" applyAlignment="1">
      <alignment/>
    </xf>
    <xf numFmtId="176" fontId="0" fillId="0" borderId="0" xfId="15" applyNumberFormat="1" applyFont="1" applyAlignment="1">
      <alignment/>
    </xf>
    <xf numFmtId="37" fontId="8" fillId="0" borderId="0" xfId="22" applyNumberFormat="1" applyFont="1">
      <alignment/>
      <protection/>
    </xf>
    <xf numFmtId="37" fontId="0" fillId="0" borderId="0" xfId="22" applyNumberFormat="1">
      <alignment/>
      <protection/>
    </xf>
    <xf numFmtId="0" fontId="9" fillId="0" borderId="0" xfId="21" applyFont="1" applyFill="1" applyAlignment="1">
      <alignment horizontal="centerContinuous"/>
      <protection/>
    </xf>
    <xf numFmtId="0" fontId="9" fillId="0" borderId="0" xfId="21" applyFont="1" applyBorder="1" applyAlignment="1">
      <alignment horizontal="centerContinuous"/>
      <protection/>
    </xf>
    <xf numFmtId="0" fontId="9" fillId="0" borderId="0" xfId="21" applyFont="1" applyAlignment="1">
      <alignment horizontal="centerContinuous"/>
      <protection/>
    </xf>
    <xf numFmtId="0" fontId="9" fillId="0" borderId="0" xfId="21" applyFont="1" applyFill="1" applyBorder="1" applyAlignment="1">
      <alignment horizontal="centerContinuous"/>
      <protection/>
    </xf>
    <xf numFmtId="0" fontId="8" fillId="0" borderId="0" xfId="21" applyFont="1" applyFill="1" applyAlignment="1">
      <alignment horizontal="centerContinuous"/>
      <protection/>
    </xf>
    <xf numFmtId="0" fontId="8" fillId="0" borderId="0" xfId="21" applyFont="1" applyBorder="1" applyAlignment="1">
      <alignment horizontal="centerContinuous"/>
      <protection/>
    </xf>
    <xf numFmtId="0" fontId="8" fillId="0" borderId="0" xfId="21" applyFont="1" applyFill="1" applyBorder="1" applyAlignment="1">
      <alignment horizontal="centerContinuous"/>
      <protection/>
    </xf>
    <xf numFmtId="0" fontId="8" fillId="0" borderId="0" xfId="21" applyFont="1" applyFill="1">
      <alignment/>
      <protection/>
    </xf>
    <xf numFmtId="0" fontId="8" fillId="0" borderId="0" xfId="21" applyFont="1" applyBorder="1">
      <alignment/>
      <protection/>
    </xf>
    <xf numFmtId="0" fontId="8" fillId="0" borderId="0" xfId="21" applyFont="1" applyFill="1" applyBorder="1">
      <alignment/>
      <protection/>
    </xf>
    <xf numFmtId="0" fontId="8" fillId="0" borderId="0" xfId="21" applyFont="1" applyAlignment="1">
      <alignment horizontal="center"/>
      <protection/>
    </xf>
    <xf numFmtId="0" fontId="8" fillId="0" borderId="0" xfId="21" applyFont="1" applyFill="1" applyAlignment="1">
      <alignment horizontal="center"/>
      <protection/>
    </xf>
    <xf numFmtId="0" fontId="8" fillId="0" borderId="0" xfId="21" applyFont="1" applyBorder="1" applyAlignment="1">
      <alignment horizontal="center"/>
      <protection/>
    </xf>
    <xf numFmtId="0" fontId="8" fillId="0" borderId="0" xfId="21" applyFont="1" applyFill="1" applyBorder="1" applyAlignment="1">
      <alignment horizontal="center"/>
      <protection/>
    </xf>
    <xf numFmtId="0" fontId="8" fillId="0" borderId="0" xfId="21" applyFont="1" applyFill="1" applyBorder="1" applyAlignment="1">
      <alignment horizontal="right"/>
      <protection/>
    </xf>
    <xf numFmtId="0" fontId="9" fillId="0" borderId="0" xfId="21" applyFont="1" applyAlignment="1">
      <alignment horizontal="center"/>
      <protection/>
    </xf>
    <xf numFmtId="0" fontId="10" fillId="0" borderId="0" xfId="21" applyFont="1" applyFill="1" applyAlignment="1">
      <alignment horizontal="center"/>
      <protection/>
    </xf>
    <xf numFmtId="0" fontId="9" fillId="0" borderId="0" xfId="21" applyFont="1" applyFill="1" applyBorder="1" applyAlignment="1">
      <alignment horizontal="right"/>
      <protection/>
    </xf>
    <xf numFmtId="0" fontId="8" fillId="0" borderId="0" xfId="21" applyFont="1" applyBorder="1" applyAlignment="1" quotePrefix="1">
      <alignment horizontal="center"/>
      <protection/>
    </xf>
    <xf numFmtId="0" fontId="9" fillId="0" borderId="0" xfId="21" applyFont="1" applyFill="1" applyBorder="1" applyAlignment="1" quotePrefix="1">
      <alignment horizontal="right"/>
      <protection/>
    </xf>
    <xf numFmtId="0" fontId="9" fillId="0" borderId="0" xfId="21" applyFont="1" applyFill="1" applyAlignment="1">
      <alignment horizontal="center"/>
      <protection/>
    </xf>
    <xf numFmtId="0" fontId="9" fillId="0" borderId="0" xfId="21" applyFont="1" applyBorder="1" applyAlignment="1">
      <alignment horizontal="center"/>
      <protection/>
    </xf>
    <xf numFmtId="0" fontId="9" fillId="0" borderId="0" xfId="21" applyFont="1" applyFill="1" applyAlignment="1" quotePrefix="1">
      <alignment horizontal="center"/>
      <protection/>
    </xf>
    <xf numFmtId="0" fontId="9" fillId="0" borderId="0" xfId="21" applyFont="1" applyAlignment="1" quotePrefix="1">
      <alignment horizontal="center"/>
      <protection/>
    </xf>
    <xf numFmtId="176" fontId="8" fillId="0" borderId="0" xfId="17" applyNumberFormat="1" applyFont="1" applyFill="1" applyAlignment="1">
      <alignment/>
    </xf>
    <xf numFmtId="176" fontId="8" fillId="0" borderId="0" xfId="17" applyNumberFormat="1" applyFont="1" applyBorder="1" applyAlignment="1">
      <alignment/>
    </xf>
    <xf numFmtId="176" fontId="8" fillId="0" borderId="0" xfId="17" applyNumberFormat="1" applyFont="1" applyAlignment="1">
      <alignment horizontal="center"/>
    </xf>
    <xf numFmtId="176" fontId="8" fillId="0" borderId="0" xfId="17" applyNumberFormat="1" applyFont="1" applyFill="1" applyBorder="1" applyAlignment="1">
      <alignment/>
    </xf>
    <xf numFmtId="0" fontId="9" fillId="0" borderId="0" xfId="21" applyFont="1">
      <alignment/>
      <protection/>
    </xf>
    <xf numFmtId="176" fontId="8" fillId="0" borderId="0" xfId="17" applyNumberFormat="1" applyFont="1" applyFill="1" applyAlignment="1">
      <alignment/>
    </xf>
    <xf numFmtId="176" fontId="8" fillId="0" borderId="0" xfId="17" applyNumberFormat="1" applyFont="1" applyBorder="1" applyAlignment="1">
      <alignment/>
    </xf>
    <xf numFmtId="176" fontId="8" fillId="0" borderId="0" xfId="17" applyNumberFormat="1" applyFont="1" applyFill="1" applyBorder="1" applyAlignment="1">
      <alignment/>
    </xf>
    <xf numFmtId="174" fontId="8" fillId="0" borderId="5" xfId="15" applyNumberFormat="1" applyFont="1" applyFill="1" applyBorder="1" applyAlignment="1">
      <alignment/>
    </xf>
    <xf numFmtId="176" fontId="8" fillId="0" borderId="5" xfId="17" applyNumberFormat="1" applyFont="1" applyFill="1" applyBorder="1" applyAlignment="1">
      <alignment horizontal="center"/>
    </xf>
    <xf numFmtId="174" fontId="8" fillId="0" borderId="6" xfId="15" applyNumberFormat="1" applyFont="1" applyFill="1" applyBorder="1" applyAlignment="1">
      <alignment/>
    </xf>
    <xf numFmtId="176" fontId="8" fillId="0" borderId="6" xfId="17" applyNumberFormat="1" applyFont="1" applyFill="1" applyBorder="1" applyAlignment="1">
      <alignment horizontal="center"/>
    </xf>
    <xf numFmtId="174" fontId="8" fillId="0" borderId="7" xfId="15" applyNumberFormat="1" applyFont="1" applyFill="1" applyBorder="1" applyAlignment="1">
      <alignment/>
    </xf>
    <xf numFmtId="176" fontId="8" fillId="0" borderId="7" xfId="17" applyNumberFormat="1" applyFont="1" applyFill="1" applyBorder="1" applyAlignment="1">
      <alignment horizontal="center"/>
    </xf>
    <xf numFmtId="176" fontId="8" fillId="0" borderId="0" xfId="17" applyNumberFormat="1" applyFont="1" applyBorder="1" applyAlignment="1">
      <alignment horizontal="center"/>
    </xf>
    <xf numFmtId="0" fontId="8" fillId="0" borderId="0" xfId="21" applyFont="1" applyAlignment="1" quotePrefix="1">
      <alignment horizontal="left"/>
      <protection/>
    </xf>
    <xf numFmtId="176" fontId="16" fillId="0" borderId="1" xfId="17" applyNumberFormat="1" applyFont="1" applyFill="1" applyBorder="1" applyAlignment="1">
      <alignment/>
    </xf>
    <xf numFmtId="176" fontId="16" fillId="0" borderId="0" xfId="17" applyNumberFormat="1" applyFont="1" applyBorder="1" applyAlignment="1">
      <alignment/>
    </xf>
    <xf numFmtId="176" fontId="16" fillId="0" borderId="0" xfId="17" applyNumberFormat="1" applyFont="1" applyFill="1" applyBorder="1" applyAlignment="1">
      <alignment/>
    </xf>
    <xf numFmtId="43" fontId="8" fillId="0" borderId="0" xfId="17" applyNumberFormat="1" applyFont="1" applyFill="1" applyBorder="1" applyAlignment="1">
      <alignment/>
    </xf>
    <xf numFmtId="176" fontId="8" fillId="0" borderId="6" xfId="17" applyNumberFormat="1" applyFont="1" applyFill="1" applyBorder="1" applyAlignment="1">
      <alignment/>
    </xf>
    <xf numFmtId="176" fontId="8" fillId="0" borderId="7" xfId="17" applyNumberFormat="1" applyFont="1" applyFill="1" applyBorder="1" applyAlignment="1">
      <alignment/>
    </xf>
    <xf numFmtId="176" fontId="16" fillId="0" borderId="0" xfId="17" applyNumberFormat="1" applyFont="1" applyBorder="1" applyAlignment="1">
      <alignment horizontal="center"/>
    </xf>
    <xf numFmtId="176" fontId="16" fillId="0" borderId="2" xfId="17" applyNumberFormat="1" applyFont="1" applyFill="1" applyBorder="1" applyAlignment="1">
      <alignment/>
    </xf>
    <xf numFmtId="176" fontId="8" fillId="0" borderId="1" xfId="17" applyNumberFormat="1" applyFont="1" applyFill="1" applyBorder="1" applyAlignment="1">
      <alignment/>
    </xf>
    <xf numFmtId="176" fontId="8" fillId="0" borderId="1" xfId="17" applyNumberFormat="1" applyFont="1" applyBorder="1" applyAlignment="1">
      <alignment horizontal="center"/>
    </xf>
    <xf numFmtId="0" fontId="8" fillId="0" borderId="0" xfId="21" applyFont="1" quotePrefix="1">
      <alignment/>
      <protection/>
    </xf>
    <xf numFmtId="176" fontId="16" fillId="0" borderId="0" xfId="17" applyNumberFormat="1" applyFont="1" applyFill="1" applyBorder="1" applyAlignment="1">
      <alignment horizontal="right"/>
    </xf>
    <xf numFmtId="176" fontId="16" fillId="0" borderId="0" xfId="17" applyNumberFormat="1" applyFont="1" applyBorder="1" applyAlignment="1">
      <alignment horizontal="right"/>
    </xf>
    <xf numFmtId="176" fontId="8" fillId="0" borderId="0" xfId="17" applyNumberFormat="1" applyFont="1" applyFill="1" applyAlignment="1">
      <alignment horizontal="right"/>
    </xf>
    <xf numFmtId="176" fontId="8" fillId="0" borderId="0" xfId="17" applyNumberFormat="1" applyFont="1" applyBorder="1" applyAlignment="1">
      <alignment horizontal="right"/>
    </xf>
    <xf numFmtId="176" fontId="8" fillId="0" borderId="0" xfId="17" applyNumberFormat="1" applyFont="1" applyFill="1" applyBorder="1" applyAlignment="1">
      <alignment horizontal="right"/>
    </xf>
    <xf numFmtId="0" fontId="9" fillId="0" borderId="0" xfId="21" applyFont="1" applyAlignment="1" quotePrefix="1">
      <alignment horizontal="left"/>
      <protection/>
    </xf>
    <xf numFmtId="176" fontId="8" fillId="0" borderId="1" xfId="17" applyNumberFormat="1" applyFont="1" applyFill="1" applyBorder="1" applyAlignment="1">
      <alignment horizontal="center"/>
    </xf>
    <xf numFmtId="43" fontId="8" fillId="0" borderId="0" xfId="17" applyNumberFormat="1" applyFont="1" applyFill="1" applyAlignment="1">
      <alignment/>
    </xf>
    <xf numFmtId="43" fontId="8" fillId="0" borderId="0" xfId="17" applyNumberFormat="1" applyFont="1" applyBorder="1" applyAlignment="1">
      <alignment/>
    </xf>
    <xf numFmtId="176" fontId="8" fillId="0" borderId="0" xfId="17" applyNumberFormat="1" applyFont="1" applyAlignment="1">
      <alignment/>
    </xf>
    <xf numFmtId="43" fontId="8" fillId="0" borderId="0" xfId="17" applyNumberFormat="1" applyFont="1" applyFill="1" applyBorder="1" applyAlignment="1">
      <alignment/>
    </xf>
    <xf numFmtId="176" fontId="8" fillId="0" borderId="0" xfId="21" applyNumberFormat="1" applyFont="1" applyFill="1">
      <alignment/>
      <protection/>
    </xf>
    <xf numFmtId="0" fontId="8" fillId="0" borderId="0" xfId="21" applyFont="1" applyFill="1" applyBorder="1" applyAlignment="1">
      <alignment horizontal="left"/>
      <protection/>
    </xf>
    <xf numFmtId="0" fontId="8" fillId="0" borderId="0" xfId="21" applyFont="1" applyFill="1" applyAlignment="1">
      <alignment horizontal="left"/>
      <protection/>
    </xf>
    <xf numFmtId="0" fontId="9" fillId="0" borderId="0" xfId="21" applyFont="1" applyFill="1" applyBorder="1" applyAlignment="1" quotePrefix="1">
      <alignment horizontal="left"/>
      <protection/>
    </xf>
    <xf numFmtId="15" fontId="9" fillId="0" borderId="0" xfId="21" applyNumberFormat="1" applyFont="1" applyFill="1" applyAlignment="1" quotePrefix="1">
      <alignment horizontal="left"/>
      <protection/>
    </xf>
    <xf numFmtId="15" fontId="10" fillId="0" borderId="0" xfId="21" applyNumberFormat="1" applyFont="1" applyFill="1" applyAlignment="1" quotePrefix="1">
      <alignment horizontal="left"/>
      <protection/>
    </xf>
    <xf numFmtId="0" fontId="0" fillId="0" borderId="0" xfId="21" applyFont="1" applyFill="1" applyBorder="1">
      <alignment/>
      <protection/>
    </xf>
    <xf numFmtId="0" fontId="9" fillId="0" borderId="0" xfId="21" applyFont="1" applyFill="1" applyBorder="1" applyAlignment="1">
      <alignment horizontal="left"/>
      <protection/>
    </xf>
    <xf numFmtId="176" fontId="9" fillId="0" borderId="0" xfId="17" applyNumberFormat="1" applyFont="1" applyFill="1" applyBorder="1" applyAlignment="1">
      <alignment horizontal="centerContinuous"/>
    </xf>
    <xf numFmtId="0" fontId="8" fillId="0" borderId="8" xfId="21" applyFont="1" applyFill="1" applyBorder="1">
      <alignment/>
      <protection/>
    </xf>
    <xf numFmtId="0" fontId="8" fillId="0" borderId="9" xfId="21" applyFont="1" applyFill="1" applyBorder="1">
      <alignment/>
      <protection/>
    </xf>
    <xf numFmtId="0" fontId="8" fillId="0" borderId="9" xfId="21" applyFont="1" applyFill="1" applyBorder="1" applyAlignment="1">
      <alignment horizontal="center"/>
      <protection/>
    </xf>
    <xf numFmtId="0" fontId="8" fillId="0" borderId="8" xfId="21" applyFont="1" applyFill="1" applyBorder="1" applyAlignment="1">
      <alignment horizontal="center"/>
      <protection/>
    </xf>
    <xf numFmtId="176" fontId="8" fillId="0" borderId="8" xfId="17" applyNumberFormat="1" applyFont="1" applyFill="1" applyBorder="1" applyAlignment="1">
      <alignment horizontal="center"/>
    </xf>
    <xf numFmtId="176" fontId="8" fillId="0" borderId="0" xfId="17" applyNumberFormat="1" applyFont="1" applyFill="1" applyBorder="1" applyAlignment="1" quotePrefix="1">
      <alignment horizontal="center"/>
    </xf>
    <xf numFmtId="176" fontId="8" fillId="0" borderId="9" xfId="17" applyNumberFormat="1" applyFont="1" applyFill="1" applyBorder="1" applyAlignment="1">
      <alignment horizontal="center"/>
    </xf>
    <xf numFmtId="176" fontId="8" fillId="0" borderId="0" xfId="17" applyNumberFormat="1" applyFont="1" applyFill="1" applyBorder="1" applyAlignment="1">
      <alignment horizontal="center"/>
    </xf>
    <xf numFmtId="0" fontId="9" fillId="0" borderId="0" xfId="21" applyFont="1" applyFill="1" applyBorder="1">
      <alignment/>
      <protection/>
    </xf>
    <xf numFmtId="0" fontId="9" fillId="0" borderId="8" xfId="21" applyFont="1" applyFill="1" applyBorder="1" applyAlignment="1">
      <alignment horizontal="center"/>
      <protection/>
    </xf>
    <xf numFmtId="0" fontId="9" fillId="0" borderId="0" xfId="21" applyFont="1" applyFill="1" applyBorder="1" applyAlignment="1">
      <alignment horizontal="center"/>
      <protection/>
    </xf>
    <xf numFmtId="0" fontId="9" fillId="0" borderId="9" xfId="21" applyFont="1" applyFill="1" applyBorder="1" applyAlignment="1">
      <alignment horizontal="center"/>
      <protection/>
    </xf>
    <xf numFmtId="0" fontId="11" fillId="0" borderId="0" xfId="21" applyFont="1" applyFill="1" applyBorder="1">
      <alignment/>
      <protection/>
    </xf>
    <xf numFmtId="43" fontId="8" fillId="0" borderId="10" xfId="17" applyFont="1" applyFill="1" applyBorder="1" applyAlignment="1" quotePrefix="1">
      <alignment horizontal="center"/>
    </xf>
    <xf numFmtId="43" fontId="8" fillId="0" borderId="1" xfId="17" applyFont="1" applyFill="1" applyBorder="1" applyAlignment="1">
      <alignment/>
    </xf>
    <xf numFmtId="43" fontId="8" fillId="0" borderId="11" xfId="17" applyFont="1" applyFill="1" applyBorder="1" applyAlignment="1" quotePrefix="1">
      <alignment horizontal="center"/>
    </xf>
    <xf numFmtId="43" fontId="8" fillId="0" borderId="0" xfId="17" applyFont="1" applyFill="1" applyBorder="1" applyAlignment="1">
      <alignment/>
    </xf>
    <xf numFmtId="176" fontId="8" fillId="0" borderId="1" xfId="17" applyNumberFormat="1" applyFont="1" applyFill="1" applyBorder="1" applyAlignment="1" quotePrefix="1">
      <alignment horizontal="center"/>
    </xf>
    <xf numFmtId="176" fontId="8" fillId="0" borderId="0" xfId="21" applyNumberFormat="1" applyFont="1" applyFill="1" applyBorder="1">
      <alignment/>
      <protection/>
    </xf>
    <xf numFmtId="176" fontId="8" fillId="0" borderId="0" xfId="15" applyNumberFormat="1" applyFont="1" applyFill="1" applyBorder="1" applyAlignment="1">
      <alignment/>
    </xf>
    <xf numFmtId="186" fontId="8" fillId="0" borderId="0" xfId="21" applyNumberFormat="1" applyFont="1" applyFill="1" applyBorder="1">
      <alignment/>
      <protection/>
    </xf>
    <xf numFmtId="176" fontId="8" fillId="0" borderId="2" xfId="17" applyNumberFormat="1" applyFont="1" applyFill="1" applyBorder="1" applyAlignment="1">
      <alignment horizontal="center"/>
    </xf>
    <xf numFmtId="43" fontId="8" fillId="0" borderId="0" xfId="21" applyNumberFormat="1" applyFont="1" applyFill="1" applyBorder="1">
      <alignment/>
      <protection/>
    </xf>
    <xf numFmtId="43" fontId="0" fillId="0" borderId="0" xfId="21" applyNumberFormat="1" applyFill="1">
      <alignment/>
      <protection/>
    </xf>
    <xf numFmtId="43" fontId="8" fillId="0" borderId="0" xfId="15" applyNumberFormat="1" applyFont="1" applyFill="1" applyBorder="1" applyAlignment="1">
      <alignment horizontal="center"/>
    </xf>
    <xf numFmtId="0" fontId="3" fillId="0" borderId="0" xfId="21" applyFont="1" applyFill="1" applyAlignment="1">
      <alignment horizontal="left"/>
      <protection/>
    </xf>
    <xf numFmtId="0" fontId="0" fillId="0" borderId="0" xfId="21" applyBorder="1">
      <alignment/>
      <protection/>
    </xf>
    <xf numFmtId="38" fontId="0" fillId="0" borderId="0" xfId="0" applyNumberFormat="1" applyAlignment="1">
      <alignment/>
    </xf>
    <xf numFmtId="0" fontId="0" fillId="0" borderId="0" xfId="0" applyBorder="1" applyAlignment="1">
      <alignment/>
    </xf>
    <xf numFmtId="0" fontId="0" fillId="0" borderId="0" xfId="0" applyFill="1" applyAlignment="1">
      <alignment/>
    </xf>
    <xf numFmtId="0" fontId="11" fillId="0" borderId="0" xfId="0" applyFont="1" applyFill="1" applyAlignment="1">
      <alignment/>
    </xf>
    <xf numFmtId="38" fontId="12" fillId="0" borderId="0" xfId="0" applyNumberFormat="1" applyFont="1" applyFill="1" applyAlignment="1">
      <alignment horizontal="center"/>
    </xf>
    <xf numFmtId="38" fontId="12" fillId="0" borderId="0" xfId="15" applyNumberFormat="1" applyFont="1" applyFill="1" applyAlignment="1">
      <alignment horizontal="right"/>
    </xf>
    <xf numFmtId="0" fontId="12" fillId="0" borderId="0" xfId="0" applyFont="1" applyFill="1" applyBorder="1" applyAlignment="1">
      <alignment/>
    </xf>
    <xf numFmtId="0" fontId="12" fillId="0" borderId="0" xfId="0" applyFont="1" applyFill="1" applyAlignment="1">
      <alignment horizontal="center"/>
    </xf>
    <xf numFmtId="0" fontId="12" fillId="0" borderId="0" xfId="0" applyFont="1" applyFill="1" applyAlignment="1">
      <alignment/>
    </xf>
    <xf numFmtId="0" fontId="13" fillId="0" borderId="0" xfId="0" applyFont="1" applyFill="1" applyAlignment="1">
      <alignment/>
    </xf>
    <xf numFmtId="0" fontId="9" fillId="0" borderId="0" xfId="0" applyFont="1" applyAlignment="1">
      <alignment/>
    </xf>
    <xf numFmtId="0" fontId="8" fillId="0" borderId="0" xfId="0" applyFont="1" applyAlignment="1">
      <alignment/>
    </xf>
    <xf numFmtId="176" fontId="8" fillId="0" borderId="1" xfId="17" applyNumberFormat="1" applyFont="1" applyFill="1" applyBorder="1" applyAlignment="1">
      <alignment/>
    </xf>
    <xf numFmtId="37" fontId="8" fillId="0" borderId="0" xfId="15" applyNumberFormat="1" applyFont="1" applyAlignment="1">
      <alignment/>
    </xf>
    <xf numFmtId="0" fontId="17" fillId="0" borderId="0" xfId="21" applyFont="1">
      <alignment/>
      <protection/>
    </xf>
    <xf numFmtId="0" fontId="17" fillId="0" borderId="0" xfId="21" applyFont="1" applyAlignment="1" quotePrefix="1">
      <alignment horizontal="left"/>
      <protection/>
    </xf>
    <xf numFmtId="0" fontId="6" fillId="0" borderId="0" xfId="21" applyFont="1">
      <alignment/>
      <protection/>
    </xf>
    <xf numFmtId="0" fontId="6" fillId="0" borderId="0" xfId="21" applyFont="1" applyBorder="1">
      <alignment/>
      <protection/>
    </xf>
    <xf numFmtId="43" fontId="2" fillId="0" borderId="0" xfId="15" applyFont="1" applyAlignment="1">
      <alignment horizontal="center"/>
    </xf>
    <xf numFmtId="176" fontId="2" fillId="0" borderId="1" xfId="15" applyNumberFormat="1" applyFont="1" applyBorder="1" applyAlignment="1">
      <alignment horizontal="center"/>
    </xf>
    <xf numFmtId="176" fontId="2" fillId="0" borderId="0" xfId="15" applyNumberFormat="1" applyFont="1" applyBorder="1" applyAlignment="1">
      <alignment horizontal="center"/>
    </xf>
    <xf numFmtId="176" fontId="2" fillId="0" borderId="3" xfId="15" applyNumberFormat="1" applyFont="1" applyBorder="1" applyAlignment="1">
      <alignment horizontal="center"/>
    </xf>
    <xf numFmtId="39" fontId="10" fillId="0" borderId="0" xfId="22" applyFont="1">
      <alignment/>
      <protection/>
    </xf>
    <xf numFmtId="37" fontId="8" fillId="0" borderId="0" xfId="15" applyNumberFormat="1" applyFont="1" applyBorder="1" applyAlignment="1">
      <alignment/>
    </xf>
    <xf numFmtId="38" fontId="8" fillId="0" borderId="5" xfId="15" applyNumberFormat="1" applyFont="1" applyBorder="1" applyAlignment="1">
      <alignment/>
    </xf>
    <xf numFmtId="38" fontId="8" fillId="0" borderId="6" xfId="15" applyNumberFormat="1" applyFont="1" applyBorder="1" applyAlignment="1">
      <alignment/>
    </xf>
    <xf numFmtId="38" fontId="8" fillId="0" borderId="7" xfId="15" applyNumberFormat="1" applyFont="1" applyBorder="1" applyAlignment="1">
      <alignment/>
    </xf>
    <xf numFmtId="37" fontId="8" fillId="0" borderId="5" xfId="15" applyNumberFormat="1" applyFont="1" applyBorder="1" applyAlignment="1">
      <alignment/>
    </xf>
    <xf numFmtId="37" fontId="8" fillId="0" borderId="6" xfId="15" applyNumberFormat="1" applyFont="1" applyBorder="1" applyAlignment="1">
      <alignment/>
    </xf>
    <xf numFmtId="176" fontId="8" fillId="0" borderId="6" xfId="15" applyNumberFormat="1" applyFont="1" applyBorder="1" applyAlignment="1">
      <alignment/>
    </xf>
    <xf numFmtId="176" fontId="8" fillId="0" borderId="7" xfId="15" applyNumberFormat="1" applyFont="1" applyBorder="1" applyAlignment="1">
      <alignment/>
    </xf>
    <xf numFmtId="37" fontId="8" fillId="0" borderId="7" xfId="15" applyNumberFormat="1" applyFont="1" applyBorder="1" applyAlignment="1">
      <alignment/>
    </xf>
    <xf numFmtId="0" fontId="0" fillId="0" borderId="0" xfId="0" applyAlignment="1">
      <alignment horizontal="justify"/>
    </xf>
    <xf numFmtId="0" fontId="8" fillId="0" borderId="0" xfId="21" applyFont="1" applyFill="1" applyBorder="1" quotePrefix="1">
      <alignment/>
      <protection/>
    </xf>
    <xf numFmtId="43" fontId="8" fillId="0" borderId="2" xfId="15" applyNumberFormat="1" applyFont="1" applyFill="1" applyBorder="1" applyAlignment="1">
      <alignment horizontal="center"/>
    </xf>
    <xf numFmtId="43" fontId="8" fillId="0" borderId="2" xfId="15" applyFont="1" applyFill="1" applyBorder="1" applyAlignment="1">
      <alignment/>
    </xf>
    <xf numFmtId="43" fontId="8" fillId="0" borderId="0" xfId="15" applyFont="1" applyAlignment="1">
      <alignment/>
    </xf>
    <xf numFmtId="43" fontId="8" fillId="0" borderId="5" xfId="15" applyFont="1" applyBorder="1" applyAlignment="1">
      <alignment/>
    </xf>
    <xf numFmtId="43" fontId="8" fillId="0" borderId="6" xfId="15" applyFont="1" applyBorder="1" applyAlignment="1">
      <alignment/>
    </xf>
    <xf numFmtId="43" fontId="8" fillId="0" borderId="7" xfId="15" applyFont="1" applyBorder="1" applyAlignment="1">
      <alignment/>
    </xf>
    <xf numFmtId="43" fontId="8" fillId="0" borderId="1" xfId="15" applyFont="1" applyBorder="1" applyAlignment="1">
      <alignment/>
    </xf>
    <xf numFmtId="43" fontId="8" fillId="0" borderId="0" xfId="15" applyFont="1" applyBorder="1" applyAlignment="1">
      <alignment/>
    </xf>
    <xf numFmtId="43" fontId="8" fillId="0" borderId="2" xfId="15" applyFont="1" applyBorder="1" applyAlignment="1">
      <alignment/>
    </xf>
    <xf numFmtId="43" fontId="8" fillId="0" borderId="12" xfId="15" applyFont="1" applyFill="1" applyBorder="1" applyAlignment="1">
      <alignment/>
    </xf>
    <xf numFmtId="0" fontId="7" fillId="0" borderId="0" xfId="21" applyFont="1" applyBorder="1" quotePrefix="1">
      <alignment/>
      <protection/>
    </xf>
    <xf numFmtId="176" fontId="6" fillId="0" borderId="0" xfId="15" applyNumberFormat="1" applyFont="1" applyAlignment="1">
      <alignment/>
    </xf>
    <xf numFmtId="0" fontId="17" fillId="0" borderId="0" xfId="21" applyFont="1" applyAlignment="1">
      <alignment horizontal="center"/>
      <protection/>
    </xf>
    <xf numFmtId="0" fontId="6" fillId="0" borderId="0" xfId="21" applyFont="1" applyAlignment="1">
      <alignment horizontal="left"/>
      <protection/>
    </xf>
    <xf numFmtId="176" fontId="6" fillId="0" borderId="12" xfId="15" applyNumberFormat="1" applyFont="1" applyBorder="1" applyAlignment="1">
      <alignment/>
    </xf>
    <xf numFmtId="176" fontId="2" fillId="0" borderId="2" xfId="21" applyNumberFormat="1" applyFont="1" applyBorder="1">
      <alignment/>
      <protection/>
    </xf>
    <xf numFmtId="176" fontId="2" fillId="0" borderId="3" xfId="17" applyNumberFormat="1" applyFont="1" applyBorder="1" applyAlignment="1">
      <alignment/>
    </xf>
    <xf numFmtId="0" fontId="2" fillId="0" borderId="0" xfId="0" applyFont="1" applyAlignment="1">
      <alignment horizontal="justify"/>
    </xf>
    <xf numFmtId="0" fontId="3" fillId="0" borderId="0" xfId="0" applyFont="1" applyAlignment="1">
      <alignment horizontal="justify"/>
    </xf>
    <xf numFmtId="43" fontId="2" fillId="0" borderId="2" xfId="15" applyNumberFormat="1" applyFont="1" applyBorder="1" applyAlignment="1">
      <alignment/>
    </xf>
    <xf numFmtId="176" fontId="2" fillId="0" borderId="2" xfId="15" applyNumberFormat="1" applyFont="1" applyBorder="1" applyAlignment="1">
      <alignment/>
    </xf>
    <xf numFmtId="176" fontId="8" fillId="0" borderId="2" xfId="17" applyNumberFormat="1" applyFont="1" applyFill="1" applyBorder="1" applyAlignment="1">
      <alignment/>
    </xf>
    <xf numFmtId="176" fontId="8" fillId="0" borderId="7" xfId="17" applyNumberFormat="1" applyFont="1" applyFill="1" applyBorder="1" applyAlignment="1">
      <alignment/>
    </xf>
    <xf numFmtId="176" fontId="8" fillId="0" borderId="6" xfId="17" applyNumberFormat="1" applyFont="1" applyFill="1" applyBorder="1" applyAlignment="1">
      <alignment/>
    </xf>
    <xf numFmtId="176" fontId="16" fillId="0" borderId="7" xfId="17" applyNumberFormat="1" applyFont="1" applyFill="1" applyBorder="1" applyAlignment="1">
      <alignment/>
    </xf>
    <xf numFmtId="176" fontId="8" fillId="0" borderId="6" xfId="17" applyNumberFormat="1" applyFont="1" applyBorder="1" applyAlignment="1">
      <alignment horizontal="center"/>
    </xf>
    <xf numFmtId="176" fontId="8" fillId="0" borderId="0" xfId="15" applyNumberFormat="1" applyFont="1" applyBorder="1" applyAlignment="1" quotePrefix="1">
      <alignment horizontal="right"/>
    </xf>
    <xf numFmtId="43" fontId="8" fillId="0" borderId="0" xfId="15" applyFont="1" applyBorder="1" applyAlignment="1">
      <alignment horizontal="right"/>
    </xf>
    <xf numFmtId="37" fontId="8" fillId="0" borderId="0" xfId="22" applyNumberFormat="1" applyFont="1" applyBorder="1" applyAlignment="1" quotePrefix="1">
      <alignment horizontal="right"/>
      <protection/>
    </xf>
    <xf numFmtId="176" fontId="8" fillId="0" borderId="1" xfId="15" applyNumberFormat="1" applyFont="1" applyBorder="1" applyAlignment="1">
      <alignment/>
    </xf>
    <xf numFmtId="37" fontId="8" fillId="0" borderId="1" xfId="22" applyNumberFormat="1" applyFont="1" applyBorder="1" applyAlignment="1">
      <alignment horizontal="center"/>
      <protection/>
    </xf>
    <xf numFmtId="38" fontId="8" fillId="0" borderId="2" xfId="15" applyNumberFormat="1" applyFont="1" applyBorder="1" applyAlignment="1">
      <alignment/>
    </xf>
    <xf numFmtId="38" fontId="8" fillId="0" borderId="12" xfId="15" applyNumberFormat="1" applyFont="1" applyBorder="1" applyAlignment="1">
      <alignment/>
    </xf>
    <xf numFmtId="0" fontId="2" fillId="0" borderId="0" xfId="21" applyFont="1" applyFill="1" applyAlignment="1">
      <alignment horizontal="center"/>
      <protection/>
    </xf>
    <xf numFmtId="0" fontId="0" fillId="0" borderId="0" xfId="0" applyAlignment="1">
      <alignment horizontal="justify" vertical="top"/>
    </xf>
    <xf numFmtId="0" fontId="7" fillId="0" borderId="0" xfId="21" applyFont="1" applyAlignment="1">
      <alignment horizontal="left"/>
      <protection/>
    </xf>
    <xf numFmtId="0" fontId="3" fillId="0" borderId="0" xfId="21" applyFont="1" applyAlignment="1">
      <alignment horizontal="center"/>
      <protection/>
    </xf>
    <xf numFmtId="0" fontId="0" fillId="0" borderId="0" xfId="0" applyAlignment="1">
      <alignment/>
    </xf>
    <xf numFmtId="0" fontId="2" fillId="0" borderId="0" xfId="21" applyFont="1" applyAlignment="1">
      <alignment horizontal="justify"/>
      <protection/>
    </xf>
    <xf numFmtId="0" fontId="0" fillId="0" borderId="0" xfId="0" applyAlignment="1">
      <alignment horizontal="justify"/>
    </xf>
    <xf numFmtId="0" fontId="2" fillId="0" borderId="0" xfId="21" applyFont="1" applyAlignment="1">
      <alignment horizontal="justify" vertical="top"/>
      <protection/>
    </xf>
    <xf numFmtId="0" fontId="2" fillId="0" borderId="0" xfId="0" applyFont="1" applyAlignment="1">
      <alignment horizontal="justify"/>
    </xf>
    <xf numFmtId="0" fontId="6" fillId="0" borderId="0" xfId="21" applyFont="1" applyAlignment="1" quotePrefix="1">
      <alignment horizontal="justify"/>
      <protection/>
    </xf>
    <xf numFmtId="0" fontId="2" fillId="0" borderId="0" xfId="21" applyFont="1" applyAlignment="1" quotePrefix="1">
      <alignment horizontal="justify"/>
      <protection/>
    </xf>
    <xf numFmtId="0" fontId="2" fillId="0" borderId="0" xfId="21" applyFont="1" applyAlignment="1">
      <alignment horizontal="justify" wrapText="1"/>
      <protection/>
    </xf>
    <xf numFmtId="0" fontId="0" fillId="0" borderId="0" xfId="0" applyAlignment="1">
      <alignment horizontal="justify" wrapText="1"/>
    </xf>
    <xf numFmtId="0" fontId="3" fillId="0" borderId="0" xfId="21" applyFont="1" applyFill="1" applyAlignment="1">
      <alignment horizontal="left"/>
      <protection/>
    </xf>
    <xf numFmtId="0" fontId="3" fillId="0" borderId="0" xfId="21" applyFont="1" applyAlignment="1">
      <alignment wrapText="1" readingOrder="1"/>
      <protection/>
    </xf>
    <xf numFmtId="0" fontId="2" fillId="0" borderId="0" xfId="21" applyFont="1" applyAlignment="1">
      <alignment wrapText="1" readingOrder="1"/>
      <protection/>
    </xf>
    <xf numFmtId="38" fontId="12" fillId="0" borderId="0" xfId="0" applyNumberFormat="1" applyFont="1" applyFill="1" applyAlignment="1">
      <alignment horizontal="center"/>
    </xf>
    <xf numFmtId="39" fontId="8" fillId="0" borderId="0" xfId="22" applyFont="1" applyAlignment="1">
      <alignment horizontal="justify"/>
      <protection/>
    </xf>
    <xf numFmtId="0" fontId="9" fillId="0" borderId="13" xfId="21" applyFont="1" applyFill="1" applyBorder="1" applyAlignment="1">
      <alignment horizontal="center"/>
      <protection/>
    </xf>
    <xf numFmtId="0" fontId="0" fillId="0" borderId="14" xfId="21" applyFill="1" applyBorder="1" applyAlignment="1">
      <alignment horizontal="center"/>
      <protection/>
    </xf>
    <xf numFmtId="0" fontId="0" fillId="0" borderId="15" xfId="21" applyFill="1" applyBorder="1" applyAlignment="1">
      <alignment horizontal="center"/>
      <protection/>
    </xf>
    <xf numFmtId="0" fontId="8" fillId="0" borderId="0" xfId="21" applyFont="1" applyFill="1" applyBorder="1" applyAlignment="1">
      <alignment horizontal="justify"/>
      <protection/>
    </xf>
  </cellXfs>
  <cellStyles count="10">
    <cellStyle name="Normal" xfId="0"/>
    <cellStyle name="Comma" xfId="15"/>
    <cellStyle name="Comma [0]" xfId="16"/>
    <cellStyle name="Comma_June 2001" xfId="17"/>
    <cellStyle name="Currency" xfId="18"/>
    <cellStyle name="Currency [0]" xfId="19"/>
    <cellStyle name="Hyperlink" xfId="20"/>
    <cellStyle name="Normal_June 2001" xfId="21"/>
    <cellStyle name="Normal_PYT Group 30 September 200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196</xdr:row>
      <xdr:rowOff>0</xdr:rowOff>
    </xdr:from>
    <xdr:to>
      <xdr:col>7</xdr:col>
      <xdr:colOff>0</xdr:colOff>
      <xdr:row>196</xdr:row>
      <xdr:rowOff>0</xdr:rowOff>
    </xdr:to>
    <xdr:sp>
      <xdr:nvSpPr>
        <xdr:cNvPr id="1" name="TextBox 4"/>
        <xdr:cNvSpPr txBox="1">
          <a:spLocks noChangeArrowheads="1"/>
        </xdr:cNvSpPr>
      </xdr:nvSpPr>
      <xdr:spPr>
        <a:xfrm>
          <a:off x="266700" y="31756350"/>
          <a:ext cx="449580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196</xdr:row>
      <xdr:rowOff>0</xdr:rowOff>
    </xdr:from>
    <xdr:to>
      <xdr:col>6</xdr:col>
      <xdr:colOff>847725</xdr:colOff>
      <xdr:row>196</xdr:row>
      <xdr:rowOff>0</xdr:rowOff>
    </xdr:to>
    <xdr:sp>
      <xdr:nvSpPr>
        <xdr:cNvPr id="2" name="TextBox 5"/>
        <xdr:cNvSpPr txBox="1">
          <a:spLocks noChangeArrowheads="1"/>
        </xdr:cNvSpPr>
      </xdr:nvSpPr>
      <xdr:spPr>
        <a:xfrm>
          <a:off x="428625" y="31756350"/>
          <a:ext cx="433387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204</xdr:row>
      <xdr:rowOff>0</xdr:rowOff>
    </xdr:from>
    <xdr:to>
      <xdr:col>7</xdr:col>
      <xdr:colOff>0</xdr:colOff>
      <xdr:row>204</xdr:row>
      <xdr:rowOff>0</xdr:rowOff>
    </xdr:to>
    <xdr:sp>
      <xdr:nvSpPr>
        <xdr:cNvPr id="3" name="TextBox 7"/>
        <xdr:cNvSpPr txBox="1">
          <a:spLocks noChangeArrowheads="1"/>
        </xdr:cNvSpPr>
      </xdr:nvSpPr>
      <xdr:spPr>
        <a:xfrm>
          <a:off x="257175" y="33051750"/>
          <a:ext cx="450532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9</xdr:col>
      <xdr:colOff>0</xdr:colOff>
      <xdr:row>258</xdr:row>
      <xdr:rowOff>0</xdr:rowOff>
    </xdr:from>
    <xdr:to>
      <xdr:col>9</xdr:col>
      <xdr:colOff>0</xdr:colOff>
      <xdr:row>258</xdr:row>
      <xdr:rowOff>0</xdr:rowOff>
    </xdr:to>
    <xdr:sp>
      <xdr:nvSpPr>
        <xdr:cNvPr id="4" name="TextBox 12"/>
        <xdr:cNvSpPr txBox="1">
          <a:spLocks noChangeArrowheads="1"/>
        </xdr:cNvSpPr>
      </xdr:nvSpPr>
      <xdr:spPr>
        <a:xfrm>
          <a:off x="6457950" y="419671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9</xdr:col>
      <xdr:colOff>0</xdr:colOff>
      <xdr:row>258</xdr:row>
      <xdr:rowOff>0</xdr:rowOff>
    </xdr:from>
    <xdr:to>
      <xdr:col>9</xdr:col>
      <xdr:colOff>0</xdr:colOff>
      <xdr:row>258</xdr:row>
      <xdr:rowOff>0</xdr:rowOff>
    </xdr:to>
    <xdr:sp>
      <xdr:nvSpPr>
        <xdr:cNvPr id="5" name="TextBox 13"/>
        <xdr:cNvSpPr txBox="1">
          <a:spLocks noChangeArrowheads="1"/>
        </xdr:cNvSpPr>
      </xdr:nvSpPr>
      <xdr:spPr>
        <a:xfrm>
          <a:off x="6457950" y="419671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9</xdr:col>
      <xdr:colOff>0</xdr:colOff>
      <xdr:row>258</xdr:row>
      <xdr:rowOff>0</xdr:rowOff>
    </xdr:from>
    <xdr:to>
      <xdr:col>9</xdr:col>
      <xdr:colOff>0</xdr:colOff>
      <xdr:row>258</xdr:row>
      <xdr:rowOff>0</xdr:rowOff>
    </xdr:to>
    <xdr:sp>
      <xdr:nvSpPr>
        <xdr:cNvPr id="6" name="TextBox 14"/>
        <xdr:cNvSpPr txBox="1">
          <a:spLocks noChangeArrowheads="1"/>
        </xdr:cNvSpPr>
      </xdr:nvSpPr>
      <xdr:spPr>
        <a:xfrm>
          <a:off x="6457950" y="419671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9</xdr:col>
      <xdr:colOff>0</xdr:colOff>
      <xdr:row>258</xdr:row>
      <xdr:rowOff>0</xdr:rowOff>
    </xdr:from>
    <xdr:to>
      <xdr:col>9</xdr:col>
      <xdr:colOff>0</xdr:colOff>
      <xdr:row>258</xdr:row>
      <xdr:rowOff>0</xdr:rowOff>
    </xdr:to>
    <xdr:sp>
      <xdr:nvSpPr>
        <xdr:cNvPr id="7" name="TextBox 15"/>
        <xdr:cNvSpPr txBox="1">
          <a:spLocks noChangeArrowheads="1"/>
        </xdr:cNvSpPr>
      </xdr:nvSpPr>
      <xdr:spPr>
        <a:xfrm>
          <a:off x="6457950" y="4196715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9</xdr:col>
      <xdr:colOff>0</xdr:colOff>
      <xdr:row>258</xdr:row>
      <xdr:rowOff>0</xdr:rowOff>
    </xdr:from>
    <xdr:to>
      <xdr:col>9</xdr:col>
      <xdr:colOff>0</xdr:colOff>
      <xdr:row>258</xdr:row>
      <xdr:rowOff>0</xdr:rowOff>
    </xdr:to>
    <xdr:sp>
      <xdr:nvSpPr>
        <xdr:cNvPr id="8" name="TextBox 17"/>
        <xdr:cNvSpPr txBox="1">
          <a:spLocks noChangeArrowheads="1"/>
        </xdr:cNvSpPr>
      </xdr:nvSpPr>
      <xdr:spPr>
        <a:xfrm>
          <a:off x="6457950" y="4196715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9</xdr:col>
      <xdr:colOff>0</xdr:colOff>
      <xdr:row>258</xdr:row>
      <xdr:rowOff>0</xdr:rowOff>
    </xdr:from>
    <xdr:to>
      <xdr:col>9</xdr:col>
      <xdr:colOff>0</xdr:colOff>
      <xdr:row>258</xdr:row>
      <xdr:rowOff>0</xdr:rowOff>
    </xdr:to>
    <xdr:sp>
      <xdr:nvSpPr>
        <xdr:cNvPr id="9" name="TextBox 18"/>
        <xdr:cNvSpPr txBox="1">
          <a:spLocks noChangeArrowheads="1"/>
        </xdr:cNvSpPr>
      </xdr:nvSpPr>
      <xdr:spPr>
        <a:xfrm>
          <a:off x="6457950" y="4196715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206</xdr:row>
      <xdr:rowOff>0</xdr:rowOff>
    </xdr:from>
    <xdr:to>
      <xdr:col>9</xdr:col>
      <xdr:colOff>0</xdr:colOff>
      <xdr:row>206</xdr:row>
      <xdr:rowOff>0</xdr:rowOff>
    </xdr:to>
    <xdr:sp>
      <xdr:nvSpPr>
        <xdr:cNvPr id="10" name="TextBox 21"/>
        <xdr:cNvSpPr txBox="1">
          <a:spLocks noChangeArrowheads="1"/>
        </xdr:cNvSpPr>
      </xdr:nvSpPr>
      <xdr:spPr>
        <a:xfrm>
          <a:off x="695325" y="33375600"/>
          <a:ext cx="576262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206</xdr:row>
      <xdr:rowOff>0</xdr:rowOff>
    </xdr:from>
    <xdr:to>
      <xdr:col>8</xdr:col>
      <xdr:colOff>838200</xdr:colOff>
      <xdr:row>206</xdr:row>
      <xdr:rowOff>0</xdr:rowOff>
    </xdr:to>
    <xdr:sp>
      <xdr:nvSpPr>
        <xdr:cNvPr id="11" name="TextBox 22"/>
        <xdr:cNvSpPr txBox="1">
          <a:spLocks noChangeArrowheads="1"/>
        </xdr:cNvSpPr>
      </xdr:nvSpPr>
      <xdr:spPr>
        <a:xfrm>
          <a:off x="695325" y="33375600"/>
          <a:ext cx="5753100"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9525</xdr:colOff>
      <xdr:row>206</xdr:row>
      <xdr:rowOff>0</xdr:rowOff>
    </xdr:from>
    <xdr:to>
      <xdr:col>8</xdr:col>
      <xdr:colOff>828675</xdr:colOff>
      <xdr:row>206</xdr:row>
      <xdr:rowOff>0</xdr:rowOff>
    </xdr:to>
    <xdr:sp>
      <xdr:nvSpPr>
        <xdr:cNvPr id="12" name="TextBox 23"/>
        <xdr:cNvSpPr txBox="1">
          <a:spLocks noChangeArrowheads="1"/>
        </xdr:cNvSpPr>
      </xdr:nvSpPr>
      <xdr:spPr>
        <a:xfrm>
          <a:off x="428625" y="33375600"/>
          <a:ext cx="601027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K&amp;N Kenanga Berhad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Increase.The new shares pursuant to the Proposed Bonus Issue were allotted on 28 February 2003 and were listed and quoted on the KLSE on 13 March 2003.
Pursuant to a letter dated 29 May 2003, the KLSE has approved the Proposed Transfer. On 11 June 2003, Degem has successfully made its debut on the Main Board of the Kuala Lumpur Stock Exchange.
</a:t>
          </a:r>
        </a:p>
      </xdr:txBody>
    </xdr:sp>
    <xdr:clientData/>
  </xdr:twoCellAnchor>
  <xdr:twoCellAnchor>
    <xdr:from>
      <xdr:col>1</xdr:col>
      <xdr:colOff>19050</xdr:colOff>
      <xdr:row>104</xdr:row>
      <xdr:rowOff>28575</xdr:rowOff>
    </xdr:from>
    <xdr:to>
      <xdr:col>9</xdr:col>
      <xdr:colOff>0</xdr:colOff>
      <xdr:row>104</xdr:row>
      <xdr:rowOff>28575</xdr:rowOff>
    </xdr:to>
    <xdr:sp>
      <xdr:nvSpPr>
        <xdr:cNvPr id="13" name="TextBox 28"/>
        <xdr:cNvSpPr txBox="1">
          <a:spLocks noChangeArrowheads="1"/>
        </xdr:cNvSpPr>
      </xdr:nvSpPr>
      <xdr:spPr>
        <a:xfrm>
          <a:off x="438150" y="16878300"/>
          <a:ext cx="60198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104</xdr:row>
      <xdr:rowOff>0</xdr:rowOff>
    </xdr:from>
    <xdr:to>
      <xdr:col>9</xdr:col>
      <xdr:colOff>0</xdr:colOff>
      <xdr:row>104</xdr:row>
      <xdr:rowOff>0</xdr:rowOff>
    </xdr:to>
    <xdr:sp>
      <xdr:nvSpPr>
        <xdr:cNvPr id="14" name="TextBox 38"/>
        <xdr:cNvSpPr txBox="1">
          <a:spLocks noChangeArrowheads="1"/>
        </xdr:cNvSpPr>
      </xdr:nvSpPr>
      <xdr:spPr>
        <a:xfrm>
          <a:off x="438150" y="16849725"/>
          <a:ext cx="60198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66</xdr:row>
      <xdr:rowOff>19050</xdr:rowOff>
    </xdr:from>
    <xdr:to>
      <xdr:col>10</xdr:col>
      <xdr:colOff>266700</xdr:colOff>
      <xdr:row>68</xdr:row>
      <xdr:rowOff>47625</xdr:rowOff>
    </xdr:to>
    <xdr:sp>
      <xdr:nvSpPr>
        <xdr:cNvPr id="1" name="TextBox 1"/>
        <xdr:cNvSpPr txBox="1">
          <a:spLocks noChangeArrowheads="1"/>
        </xdr:cNvSpPr>
      </xdr:nvSpPr>
      <xdr:spPr>
        <a:xfrm>
          <a:off x="123825" y="12582525"/>
          <a:ext cx="6248400" cy="4095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43"/>
  <sheetViews>
    <sheetView workbookViewId="0" topLeftCell="B259">
      <selection activeCell="K200" sqref="K200"/>
    </sheetView>
  </sheetViews>
  <sheetFormatPr defaultColWidth="9.140625" defaultRowHeight="12.75"/>
  <cols>
    <col min="1" max="1" width="6.28125" style="9" customWidth="1"/>
    <col min="2" max="2" width="3.7109375" style="9" customWidth="1"/>
    <col min="3" max="3" width="3.140625" style="9" customWidth="1"/>
    <col min="4" max="4" width="20.00390625" style="9" customWidth="1"/>
    <col min="5" max="5" width="12.8515625" style="9" customWidth="1"/>
    <col min="6" max="9" width="12.7109375" style="9" customWidth="1"/>
    <col min="10" max="16384" width="9.140625" style="9" customWidth="1"/>
  </cols>
  <sheetData>
    <row r="1" spans="1:9" ht="12.75">
      <c r="A1" s="282"/>
      <c r="B1" s="282"/>
      <c r="C1" s="282"/>
      <c r="D1" s="282"/>
      <c r="E1" s="282"/>
      <c r="F1" s="282"/>
      <c r="G1" s="282"/>
      <c r="H1" s="282"/>
      <c r="I1" s="282"/>
    </row>
    <row r="2" spans="1:9" ht="12.75">
      <c r="A2" s="200" t="s">
        <v>263</v>
      </c>
      <c r="B2" s="200" t="s">
        <v>264</v>
      </c>
      <c r="C2" s="5"/>
      <c r="D2" s="5"/>
      <c r="E2" s="5"/>
      <c r="F2" s="5"/>
      <c r="G2" s="5"/>
      <c r="H2" s="5"/>
      <c r="I2" s="5"/>
    </row>
    <row r="3" spans="1:9" ht="12.75">
      <c r="A3" s="5"/>
      <c r="B3" s="5"/>
      <c r="C3" s="5"/>
      <c r="D3" s="5"/>
      <c r="E3" s="5"/>
      <c r="F3" s="5"/>
      <c r="G3" s="5"/>
      <c r="H3" s="5"/>
      <c r="I3" s="5"/>
    </row>
    <row r="5" spans="1:3" ht="12.75">
      <c r="A5" s="7" t="s">
        <v>130</v>
      </c>
      <c r="B5" s="8" t="s">
        <v>27</v>
      </c>
      <c r="C5" s="8"/>
    </row>
    <row r="6" spans="1:3" ht="12.75">
      <c r="A6" s="7"/>
      <c r="B6" s="8"/>
      <c r="C6" s="8"/>
    </row>
    <row r="7" spans="1:9" ht="12.75">
      <c r="A7" s="7"/>
      <c r="B7" s="274" t="s">
        <v>215</v>
      </c>
      <c r="C7" s="277"/>
      <c r="D7" s="277"/>
      <c r="E7" s="277"/>
      <c r="F7" s="277"/>
      <c r="G7" s="277"/>
      <c r="H7" s="277"/>
      <c r="I7" s="277"/>
    </row>
    <row r="8" spans="1:9" ht="12.75">
      <c r="A8" s="7"/>
      <c r="B8" s="277"/>
      <c r="C8" s="277"/>
      <c r="D8" s="277"/>
      <c r="E8" s="277"/>
      <c r="F8" s="277"/>
      <c r="G8" s="277"/>
      <c r="H8" s="277"/>
      <c r="I8" s="277"/>
    </row>
    <row r="9" spans="1:9" ht="12.75">
      <c r="A9" s="7"/>
      <c r="B9" s="277"/>
      <c r="C9" s="277"/>
      <c r="D9" s="277"/>
      <c r="E9" s="277"/>
      <c r="F9" s="277"/>
      <c r="G9" s="277"/>
      <c r="H9" s="277"/>
      <c r="I9" s="277"/>
    </row>
    <row r="10" spans="1:9" ht="12.75">
      <c r="A10" s="7"/>
      <c r="B10" s="253"/>
      <c r="C10" s="253"/>
      <c r="D10" s="253"/>
      <c r="E10" s="253"/>
      <c r="F10" s="253"/>
      <c r="G10" s="253"/>
      <c r="H10" s="253"/>
      <c r="I10" s="253"/>
    </row>
    <row r="11" spans="1:9" ht="12.75">
      <c r="A11" s="7"/>
      <c r="B11" s="274" t="s">
        <v>216</v>
      </c>
      <c r="C11" s="277"/>
      <c r="D11" s="277"/>
      <c r="E11" s="277"/>
      <c r="F11" s="277"/>
      <c r="G11" s="277"/>
      <c r="H11" s="277"/>
      <c r="I11" s="277"/>
    </row>
    <row r="12" spans="1:9" ht="12.75">
      <c r="A12" s="7"/>
      <c r="B12" s="277"/>
      <c r="C12" s="277"/>
      <c r="D12" s="277"/>
      <c r="E12" s="277"/>
      <c r="F12" s="277"/>
      <c r="G12" s="277"/>
      <c r="H12" s="277"/>
      <c r="I12" s="277"/>
    </row>
    <row r="13" spans="1:3" ht="12.75">
      <c r="A13" s="7"/>
      <c r="B13" s="8"/>
      <c r="C13" s="8"/>
    </row>
    <row r="14" spans="1:3" ht="12.75">
      <c r="A14" s="7"/>
      <c r="B14" s="8"/>
      <c r="C14" s="8"/>
    </row>
    <row r="15" spans="1:3" ht="13.5" customHeight="1">
      <c r="A15" s="7" t="s">
        <v>131</v>
      </c>
      <c r="B15" s="8" t="s">
        <v>28</v>
      </c>
      <c r="C15" s="8"/>
    </row>
    <row r="16" spans="1:3" ht="12.75">
      <c r="A16" s="7"/>
      <c r="B16" s="8"/>
      <c r="C16" s="8"/>
    </row>
    <row r="17" spans="1:9" ht="12.75">
      <c r="A17" s="7"/>
      <c r="B17" s="274" t="s">
        <v>217</v>
      </c>
      <c r="C17" s="275"/>
      <c r="D17" s="275"/>
      <c r="E17" s="275"/>
      <c r="F17" s="275"/>
      <c r="G17" s="275"/>
      <c r="H17" s="275"/>
      <c r="I17" s="275"/>
    </row>
    <row r="18" spans="1:9" ht="12.75">
      <c r="A18" s="7"/>
      <c r="B18" s="275"/>
      <c r="C18" s="275"/>
      <c r="D18" s="275"/>
      <c r="E18" s="275"/>
      <c r="F18" s="275"/>
      <c r="G18" s="275"/>
      <c r="H18" s="275"/>
      <c r="I18" s="275"/>
    </row>
    <row r="19" spans="1:9" ht="12.75">
      <c r="A19" s="7"/>
      <c r="B19" s="253"/>
      <c r="C19" s="253"/>
      <c r="D19" s="253"/>
      <c r="E19" s="253"/>
      <c r="F19" s="253"/>
      <c r="G19" s="253"/>
      <c r="H19" s="253"/>
      <c r="I19" s="253"/>
    </row>
    <row r="20" spans="1:3" ht="12.75">
      <c r="A20" s="7"/>
      <c r="B20" s="8"/>
      <c r="C20" s="8"/>
    </row>
    <row r="21" spans="1:3" ht="12.75">
      <c r="A21" s="7" t="s">
        <v>132</v>
      </c>
      <c r="B21" s="8" t="s">
        <v>29</v>
      </c>
      <c r="C21" s="8"/>
    </row>
    <row r="22" spans="1:3" ht="12.75">
      <c r="A22" s="7"/>
      <c r="B22" s="8"/>
      <c r="C22" s="8"/>
    </row>
    <row r="23" spans="1:9" ht="12.75">
      <c r="A23" s="7"/>
      <c r="B23" s="274" t="s">
        <v>218</v>
      </c>
      <c r="C23" s="277"/>
      <c r="D23" s="277"/>
      <c r="E23" s="277"/>
      <c r="F23" s="277"/>
      <c r="G23" s="277"/>
      <c r="H23" s="277"/>
      <c r="I23" s="277"/>
    </row>
    <row r="24" spans="1:9" ht="12.75">
      <c r="A24" s="7"/>
      <c r="B24" s="277"/>
      <c r="C24" s="277"/>
      <c r="D24" s="277"/>
      <c r="E24" s="277"/>
      <c r="F24" s="277"/>
      <c r="G24" s="277"/>
      <c r="H24" s="277"/>
      <c r="I24" s="277"/>
    </row>
    <row r="25" spans="1:3" ht="12.75">
      <c r="A25" s="7"/>
      <c r="B25" s="8"/>
      <c r="C25" s="8"/>
    </row>
    <row r="26" spans="1:3" ht="12.75">
      <c r="A26" s="7"/>
      <c r="B26" s="8"/>
      <c r="C26" s="8"/>
    </row>
    <row r="27" spans="1:3" ht="12.75">
      <c r="A27" s="7" t="s">
        <v>133</v>
      </c>
      <c r="B27" s="8" t="s">
        <v>30</v>
      </c>
      <c r="C27" s="8"/>
    </row>
    <row r="28" spans="1:3" ht="12.75">
      <c r="A28" s="7"/>
      <c r="B28" s="8"/>
      <c r="C28" s="8"/>
    </row>
    <row r="29" spans="1:9" ht="12.75">
      <c r="A29" s="7"/>
      <c r="B29" s="274" t="s">
        <v>219</v>
      </c>
      <c r="C29" s="275"/>
      <c r="D29" s="275"/>
      <c r="E29" s="275"/>
      <c r="F29" s="275"/>
      <c r="G29" s="275"/>
      <c r="H29" s="275"/>
      <c r="I29" s="275"/>
    </row>
    <row r="30" spans="1:9" ht="12.75">
      <c r="A30" s="7"/>
      <c r="B30" s="275"/>
      <c r="C30" s="275"/>
      <c r="D30" s="275"/>
      <c r="E30" s="275"/>
      <c r="F30" s="275"/>
      <c r="G30" s="275"/>
      <c r="H30" s="275"/>
      <c r="I30" s="275"/>
    </row>
    <row r="31" spans="1:9" ht="12.75">
      <c r="A31" s="7"/>
      <c r="B31" s="275"/>
      <c r="C31" s="275"/>
      <c r="D31" s="275"/>
      <c r="E31" s="275"/>
      <c r="F31" s="275"/>
      <c r="G31" s="275"/>
      <c r="H31" s="275"/>
      <c r="I31" s="275"/>
    </row>
    <row r="32" spans="1:9" ht="12.75">
      <c r="A32" s="7"/>
      <c r="B32" s="275"/>
      <c r="C32" s="275"/>
      <c r="D32" s="275"/>
      <c r="E32" s="275"/>
      <c r="F32" s="275"/>
      <c r="G32" s="275"/>
      <c r="H32" s="275"/>
      <c r="I32" s="275"/>
    </row>
    <row r="33" spans="1:9" ht="12.75">
      <c r="A33" s="7"/>
      <c r="B33" s="275"/>
      <c r="C33" s="275"/>
      <c r="D33" s="275"/>
      <c r="E33" s="275"/>
      <c r="F33" s="275"/>
      <c r="G33" s="275"/>
      <c r="H33" s="275"/>
      <c r="I33" s="275"/>
    </row>
    <row r="34" spans="1:9" ht="12.75">
      <c r="A34" s="7"/>
      <c r="B34" s="253"/>
      <c r="C34" s="253"/>
      <c r="D34" s="253"/>
      <c r="E34" s="253"/>
      <c r="F34" s="253"/>
      <c r="G34" s="253"/>
      <c r="H34" s="253"/>
      <c r="I34" s="253"/>
    </row>
    <row r="35" spans="1:3" ht="12.75">
      <c r="A35" s="7"/>
      <c r="C35" s="8"/>
    </row>
    <row r="36" spans="1:3" ht="12.75">
      <c r="A36" s="10" t="s">
        <v>134</v>
      </c>
      <c r="B36" s="8" t="s">
        <v>31</v>
      </c>
      <c r="C36" s="8"/>
    </row>
    <row r="37" spans="1:3" ht="12.75">
      <c r="A37" s="7"/>
      <c r="B37" s="8"/>
      <c r="C37" s="8"/>
    </row>
    <row r="38" spans="1:3" ht="12.75">
      <c r="A38" s="7"/>
      <c r="B38" s="9" t="s">
        <v>220</v>
      </c>
      <c r="C38" s="8"/>
    </row>
    <row r="39" spans="1:3" ht="12.75">
      <c r="A39" s="7"/>
      <c r="B39" s="8"/>
      <c r="C39" s="8"/>
    </row>
    <row r="40" spans="1:3" ht="12.75">
      <c r="A40" s="7"/>
      <c r="B40" s="8"/>
      <c r="C40" s="8"/>
    </row>
    <row r="41" spans="1:3" ht="12.75">
      <c r="A41" s="7" t="s">
        <v>135</v>
      </c>
      <c r="B41" s="8" t="s">
        <v>12</v>
      </c>
      <c r="C41" s="8"/>
    </row>
    <row r="42" spans="1:3" ht="12.75">
      <c r="A42" s="7"/>
      <c r="B42" s="8"/>
      <c r="C42" s="8"/>
    </row>
    <row r="43" spans="1:9" ht="12.75">
      <c r="A43" s="7"/>
      <c r="B43" s="274" t="s">
        <v>279</v>
      </c>
      <c r="C43" s="275"/>
      <c r="D43" s="275"/>
      <c r="E43" s="275"/>
      <c r="F43" s="275"/>
      <c r="G43" s="275"/>
      <c r="H43" s="275"/>
      <c r="I43" s="275"/>
    </row>
    <row r="44" spans="1:9" ht="12.75">
      <c r="A44" s="7"/>
      <c r="B44" s="275"/>
      <c r="C44" s="275"/>
      <c r="D44" s="275"/>
      <c r="E44" s="275"/>
      <c r="F44" s="275"/>
      <c r="G44" s="275"/>
      <c r="H44" s="275"/>
      <c r="I44" s="275"/>
    </row>
    <row r="45" spans="1:9" ht="12.75">
      <c r="A45" s="7"/>
      <c r="B45" s="275"/>
      <c r="C45" s="275"/>
      <c r="D45" s="275"/>
      <c r="E45" s="275"/>
      <c r="F45" s="275"/>
      <c r="G45" s="275"/>
      <c r="H45" s="275"/>
      <c r="I45" s="275"/>
    </row>
    <row r="46" spans="1:3" ht="12.75">
      <c r="A46" s="7"/>
      <c r="B46" s="8"/>
      <c r="C46" s="8"/>
    </row>
    <row r="47" spans="1:9" ht="12.75">
      <c r="A47" s="7"/>
      <c r="B47" s="274" t="s">
        <v>259</v>
      </c>
      <c r="C47" s="275"/>
      <c r="D47" s="275"/>
      <c r="E47" s="275"/>
      <c r="F47" s="275"/>
      <c r="G47" s="275"/>
      <c r="H47" s="275"/>
      <c r="I47" s="275"/>
    </row>
    <row r="48" spans="1:9" ht="12.75">
      <c r="A48" s="7"/>
      <c r="B48" s="275"/>
      <c r="C48" s="275"/>
      <c r="D48" s="275"/>
      <c r="E48" s="275"/>
      <c r="F48" s="275"/>
      <c r="G48" s="275"/>
      <c r="H48" s="275"/>
      <c r="I48" s="275"/>
    </row>
    <row r="49" spans="1:9" ht="12.75">
      <c r="A49" s="7"/>
      <c r="B49" s="234"/>
      <c r="C49" s="234"/>
      <c r="D49" s="234"/>
      <c r="E49" s="234"/>
      <c r="F49" s="234"/>
      <c r="G49" s="234"/>
      <c r="H49" s="234"/>
      <c r="I49" s="234"/>
    </row>
    <row r="50" spans="1:9" ht="12.75" customHeight="1">
      <c r="A50" s="7"/>
      <c r="B50" s="274" t="s">
        <v>19</v>
      </c>
      <c r="C50" s="275"/>
      <c r="D50" s="275"/>
      <c r="E50" s="275"/>
      <c r="F50" s="275"/>
      <c r="G50" s="275"/>
      <c r="H50" s="275"/>
      <c r="I50" s="275"/>
    </row>
    <row r="51" spans="1:9" ht="12.75">
      <c r="A51" s="7"/>
      <c r="B51" s="275"/>
      <c r="C51" s="275"/>
      <c r="D51" s="275"/>
      <c r="E51" s="275"/>
      <c r="F51" s="275"/>
      <c r="G51" s="275"/>
      <c r="H51" s="275"/>
      <c r="I51" s="275"/>
    </row>
    <row r="52" spans="1:3" ht="12.75">
      <c r="A52" s="7"/>
      <c r="B52" s="8"/>
      <c r="C52" s="8"/>
    </row>
    <row r="53" spans="1:3" ht="12.75">
      <c r="A53" s="7"/>
      <c r="B53" s="8"/>
      <c r="C53" s="8"/>
    </row>
    <row r="54" spans="1:5" ht="12.75">
      <c r="A54" s="10" t="s">
        <v>136</v>
      </c>
      <c r="B54" s="8" t="s">
        <v>32</v>
      </c>
      <c r="C54" s="8"/>
      <c r="E54" s="11"/>
    </row>
    <row r="55" spans="1:3" ht="12.75">
      <c r="A55" s="7"/>
      <c r="B55" s="8"/>
      <c r="C55" s="8"/>
    </row>
    <row r="56" spans="1:3" ht="12.75">
      <c r="A56" s="7"/>
      <c r="B56" s="9" t="s">
        <v>272</v>
      </c>
      <c r="C56" s="8"/>
    </row>
    <row r="57" spans="1:3" ht="12.75">
      <c r="A57" s="7"/>
      <c r="B57" s="8"/>
      <c r="C57" s="8"/>
    </row>
    <row r="58" spans="1:3" ht="12.75">
      <c r="A58" s="7"/>
      <c r="C58" s="8"/>
    </row>
    <row r="59" spans="1:8" ht="12.75">
      <c r="A59" s="7" t="s">
        <v>137</v>
      </c>
      <c r="B59" s="216" t="s">
        <v>23</v>
      </c>
      <c r="C59" s="8"/>
      <c r="E59" s="13"/>
      <c r="F59" s="13"/>
      <c r="G59" s="13"/>
      <c r="H59" s="13"/>
    </row>
    <row r="60" spans="1:8" ht="12.75">
      <c r="A60" s="10"/>
      <c r="B60" s="8"/>
      <c r="C60" s="8"/>
      <c r="E60" s="13"/>
      <c r="F60" s="13"/>
      <c r="G60" s="13"/>
      <c r="H60" s="13"/>
    </row>
    <row r="61" spans="1:8" ht="12.75">
      <c r="A61" s="10"/>
      <c r="B61" s="9" t="s">
        <v>193</v>
      </c>
      <c r="C61" s="8"/>
      <c r="E61" s="13"/>
      <c r="F61" s="13"/>
      <c r="G61" s="13"/>
      <c r="H61" s="13"/>
    </row>
    <row r="62" spans="1:8" ht="12.75">
      <c r="A62" s="10"/>
      <c r="C62" s="8"/>
      <c r="E62" s="13"/>
      <c r="F62" s="13"/>
      <c r="G62" s="13"/>
      <c r="H62" s="13"/>
    </row>
    <row r="63" spans="1:8" ht="12.75">
      <c r="A63" s="10"/>
      <c r="B63" s="9" t="s">
        <v>178</v>
      </c>
      <c r="C63" s="8"/>
      <c r="E63" s="13"/>
      <c r="F63" s="13"/>
      <c r="G63" s="13"/>
      <c r="H63" s="13"/>
    </row>
    <row r="64" spans="1:8" ht="12.75">
      <c r="A64" s="10"/>
      <c r="C64" s="8"/>
      <c r="E64" s="13"/>
      <c r="F64" s="13"/>
      <c r="G64" s="13"/>
      <c r="H64" s="13"/>
    </row>
    <row r="65" spans="1:8" ht="12.75">
      <c r="A65" s="10"/>
      <c r="C65" s="8"/>
      <c r="D65" s="9" t="s">
        <v>179</v>
      </c>
      <c r="E65" s="12" t="s">
        <v>221</v>
      </c>
      <c r="F65" s="13"/>
      <c r="G65" s="13"/>
      <c r="H65" s="13"/>
    </row>
    <row r="66" spans="1:8" ht="12.75">
      <c r="A66" s="10"/>
      <c r="C66" s="8"/>
      <c r="E66" s="13"/>
      <c r="F66" s="13"/>
      <c r="G66" s="13"/>
      <c r="H66" s="13"/>
    </row>
    <row r="67" spans="1:8" ht="12.75">
      <c r="A67" s="10"/>
      <c r="C67" s="8"/>
      <c r="D67" s="9" t="s">
        <v>180</v>
      </c>
      <c r="E67" s="12" t="s">
        <v>222</v>
      </c>
      <c r="F67" s="13"/>
      <c r="G67" s="13"/>
      <c r="H67" s="13"/>
    </row>
    <row r="68" spans="1:8" ht="12.75">
      <c r="A68" s="10"/>
      <c r="C68" s="8"/>
      <c r="E68" s="13"/>
      <c r="F68" s="13"/>
      <c r="G68" s="13"/>
      <c r="H68" s="13"/>
    </row>
    <row r="69" spans="1:8" ht="12.75">
      <c r="A69" s="10"/>
      <c r="C69" s="8"/>
      <c r="D69" s="9" t="s">
        <v>181</v>
      </c>
      <c r="E69" s="12" t="s">
        <v>13</v>
      </c>
      <c r="F69" s="13"/>
      <c r="G69" s="13"/>
      <c r="H69" s="13"/>
    </row>
    <row r="70" spans="1:8" ht="12.75">
      <c r="A70" s="10"/>
      <c r="B70" s="8"/>
      <c r="C70" s="8"/>
      <c r="E70" s="12"/>
      <c r="F70" s="13"/>
      <c r="G70" s="13"/>
      <c r="H70" s="13"/>
    </row>
    <row r="71" spans="1:8" ht="12.75">
      <c r="A71" s="10"/>
      <c r="B71" s="8"/>
      <c r="C71" s="8"/>
      <c r="E71" s="12"/>
      <c r="F71" s="13"/>
      <c r="G71" s="13"/>
      <c r="H71" s="13"/>
    </row>
    <row r="72" spans="1:9" ht="12.75">
      <c r="A72" s="10"/>
      <c r="B72" s="8"/>
      <c r="C72" s="8"/>
      <c r="E72" s="272" t="s">
        <v>40</v>
      </c>
      <c r="F72" s="272"/>
      <c r="G72" s="272"/>
      <c r="H72" s="272"/>
      <c r="I72" s="272"/>
    </row>
    <row r="73" spans="1:9" ht="12.75">
      <c r="A73" s="10"/>
      <c r="B73" s="8"/>
      <c r="C73" s="8"/>
      <c r="E73" s="13" t="s">
        <v>25</v>
      </c>
      <c r="F73" s="13" t="s">
        <v>24</v>
      </c>
      <c r="G73" s="13" t="s">
        <v>183</v>
      </c>
      <c r="H73" s="13" t="s">
        <v>198</v>
      </c>
      <c r="I73" s="13" t="s">
        <v>190</v>
      </c>
    </row>
    <row r="74" spans="1:9" ht="12.75">
      <c r="A74" s="10"/>
      <c r="B74" s="8"/>
      <c r="C74" s="8"/>
      <c r="E74" s="13" t="s">
        <v>182</v>
      </c>
      <c r="F74" s="13" t="s">
        <v>182</v>
      </c>
      <c r="G74" s="13"/>
      <c r="H74" s="13"/>
      <c r="I74" s="13"/>
    </row>
    <row r="75" spans="1:9" ht="12.75">
      <c r="A75" s="10"/>
      <c r="B75" s="8"/>
      <c r="C75" s="8"/>
      <c r="E75" s="13" t="s">
        <v>47</v>
      </c>
      <c r="F75" s="13" t="s">
        <v>47</v>
      </c>
      <c r="G75" s="13" t="s">
        <v>47</v>
      </c>
      <c r="H75" s="13" t="s">
        <v>47</v>
      </c>
      <c r="I75" s="13" t="s">
        <v>47</v>
      </c>
    </row>
    <row r="76" spans="1:9" ht="12.75">
      <c r="A76" s="10"/>
      <c r="B76" s="8"/>
      <c r="C76" s="8"/>
      <c r="D76" s="9" t="s">
        <v>26</v>
      </c>
      <c r="E76" s="21">
        <v>0</v>
      </c>
      <c r="F76" s="21">
        <v>171630</v>
      </c>
      <c r="G76" s="21">
        <v>3</v>
      </c>
      <c r="H76" s="21">
        <v>0</v>
      </c>
      <c r="I76" s="21">
        <f>SUM(E76:H76)</f>
        <v>171633</v>
      </c>
    </row>
    <row r="77" spans="1:9" ht="12.75">
      <c r="A77" s="10"/>
      <c r="B77" s="8"/>
      <c r="C77" s="8"/>
      <c r="D77" s="9" t="s">
        <v>188</v>
      </c>
      <c r="E77" s="221">
        <v>57863</v>
      </c>
      <c r="F77" s="221">
        <v>63751</v>
      </c>
      <c r="G77" s="221">
        <v>228</v>
      </c>
      <c r="H77" s="222">
        <v>-121842</v>
      </c>
      <c r="I77" s="21">
        <f>SUM(E77:H77)</f>
        <v>0</v>
      </c>
    </row>
    <row r="78" spans="1:9" ht="12.75">
      <c r="A78" s="10"/>
      <c r="B78" s="8"/>
      <c r="C78" s="8"/>
      <c r="D78" s="9" t="s">
        <v>189</v>
      </c>
      <c r="E78" s="223">
        <f>+E76+E77</f>
        <v>57863</v>
      </c>
      <c r="F78" s="223">
        <f>+F76+F77</f>
        <v>235381</v>
      </c>
      <c r="G78" s="223">
        <f>+G76+G77</f>
        <v>231</v>
      </c>
      <c r="H78" s="223">
        <f>+H76+H77</f>
        <v>-121842</v>
      </c>
      <c r="I78" s="223">
        <f>SUM(E78:H78)</f>
        <v>171633</v>
      </c>
    </row>
    <row r="79" spans="1:9" ht="12.75">
      <c r="A79" s="10"/>
      <c r="B79" s="8"/>
      <c r="C79" s="8"/>
      <c r="E79" s="21"/>
      <c r="F79" s="21"/>
      <c r="G79" s="21"/>
      <c r="H79" s="21"/>
      <c r="I79" s="21"/>
    </row>
    <row r="80" spans="1:9" ht="12.75">
      <c r="A80" s="10"/>
      <c r="B80" s="8"/>
      <c r="C80" s="8"/>
      <c r="D80" s="9" t="s">
        <v>68</v>
      </c>
      <c r="E80" s="21">
        <v>2405</v>
      </c>
      <c r="F80" s="21">
        <v>28595</v>
      </c>
      <c r="G80" s="21">
        <v>-561</v>
      </c>
      <c r="H80" s="21">
        <v>-16787</v>
      </c>
      <c r="I80" s="21">
        <f>SUM(E80:H80)</f>
        <v>13652</v>
      </c>
    </row>
    <row r="81" spans="1:9" ht="12.75">
      <c r="A81" s="10"/>
      <c r="B81" s="8"/>
      <c r="C81" s="8"/>
      <c r="E81" s="21"/>
      <c r="F81" s="21"/>
      <c r="G81" s="21"/>
      <c r="H81" s="21"/>
      <c r="I81" s="21"/>
    </row>
    <row r="82" spans="1:9" ht="12.75">
      <c r="A82" s="10"/>
      <c r="B82" s="8"/>
      <c r="C82" s="8"/>
      <c r="D82" s="9" t="s">
        <v>126</v>
      </c>
      <c r="E82" s="21">
        <v>1560</v>
      </c>
      <c r="F82" s="21">
        <v>24706</v>
      </c>
      <c r="G82" s="21">
        <v>-1949</v>
      </c>
      <c r="H82" s="21">
        <v>-15490</v>
      </c>
      <c r="I82" s="21">
        <f>SUM(E82:H82)</f>
        <v>8827</v>
      </c>
    </row>
    <row r="83" spans="1:9" ht="12.75">
      <c r="A83" s="10"/>
      <c r="B83" s="8"/>
      <c r="C83" s="8"/>
      <c r="E83" s="13"/>
      <c r="F83" s="13"/>
      <c r="G83" s="13"/>
      <c r="H83" s="13"/>
      <c r="I83" s="13"/>
    </row>
    <row r="84" spans="5:8" ht="12.75">
      <c r="E84" s="13"/>
      <c r="F84" s="13"/>
      <c r="G84" s="13"/>
      <c r="H84" s="13"/>
    </row>
    <row r="85" spans="1:3" ht="12.75">
      <c r="A85" s="10" t="s">
        <v>138</v>
      </c>
      <c r="B85" s="8" t="s">
        <v>33</v>
      </c>
      <c r="C85" s="8"/>
    </row>
    <row r="86" spans="1:3" ht="12.75">
      <c r="A86" s="7"/>
      <c r="B86" s="8"/>
      <c r="C86" s="8"/>
    </row>
    <row r="87" spans="1:9" ht="12.75">
      <c r="A87" s="7"/>
      <c r="B87" s="274" t="s">
        <v>14</v>
      </c>
      <c r="C87" s="275"/>
      <c r="D87" s="275"/>
      <c r="E87" s="275"/>
      <c r="F87" s="275"/>
      <c r="G87" s="275"/>
      <c r="H87" s="275"/>
      <c r="I87" s="275"/>
    </row>
    <row r="88" spans="1:9" ht="12.75">
      <c r="A88" s="7"/>
      <c r="B88" s="275"/>
      <c r="C88" s="275"/>
      <c r="D88" s="275"/>
      <c r="E88" s="275"/>
      <c r="F88" s="275"/>
      <c r="G88" s="275"/>
      <c r="H88" s="275"/>
      <c r="I88" s="275"/>
    </row>
    <row r="89" spans="1:9" ht="12.75">
      <c r="A89" s="7"/>
      <c r="B89" s="275"/>
      <c r="C89" s="275"/>
      <c r="D89" s="275"/>
      <c r="E89" s="275"/>
      <c r="F89" s="275"/>
      <c r="G89" s="275"/>
      <c r="H89" s="275"/>
      <c r="I89" s="275"/>
    </row>
    <row r="90" spans="1:9" ht="12.75">
      <c r="A90" s="7"/>
      <c r="B90" s="275"/>
      <c r="C90" s="275"/>
      <c r="D90" s="275"/>
      <c r="E90" s="275"/>
      <c r="F90" s="275"/>
      <c r="G90" s="275"/>
      <c r="H90" s="275"/>
      <c r="I90" s="275"/>
    </row>
    <row r="91" spans="1:9" ht="12.75">
      <c r="A91" s="7"/>
      <c r="B91" s="275"/>
      <c r="C91" s="275"/>
      <c r="D91" s="275"/>
      <c r="E91" s="275"/>
      <c r="F91" s="275"/>
      <c r="G91" s="275"/>
      <c r="H91" s="275"/>
      <c r="I91" s="275"/>
    </row>
    <row r="92" spans="1:9" ht="12.75">
      <c r="A92" s="7"/>
      <c r="B92" s="253"/>
      <c r="C92" s="253"/>
      <c r="D92" s="253"/>
      <c r="E92" s="253"/>
      <c r="F92" s="253"/>
      <c r="G92" s="253"/>
      <c r="H92" s="253"/>
      <c r="I92" s="253"/>
    </row>
    <row r="93" spans="1:3" ht="12.75">
      <c r="A93" s="7"/>
      <c r="B93" s="8"/>
      <c r="C93" s="8"/>
    </row>
    <row r="94" spans="1:4" ht="12.75">
      <c r="A94" s="7" t="s">
        <v>139</v>
      </c>
      <c r="B94" s="8" t="s">
        <v>34</v>
      </c>
      <c r="D94" s="8"/>
    </row>
    <row r="95" spans="1:4" ht="12.75">
      <c r="A95" s="7"/>
      <c r="B95" s="8"/>
      <c r="D95" s="8"/>
    </row>
    <row r="96" spans="1:4" ht="12.75">
      <c r="A96" s="7"/>
      <c r="B96" s="9" t="s">
        <v>223</v>
      </c>
      <c r="D96" s="8"/>
    </row>
    <row r="97" spans="1:4" ht="12.75">
      <c r="A97" s="7"/>
      <c r="B97" s="8"/>
      <c r="D97" s="8"/>
    </row>
    <row r="98" spans="1:4" ht="12.75">
      <c r="A98" s="7"/>
      <c r="D98" s="8"/>
    </row>
    <row r="99" spans="1:3" ht="12.75">
      <c r="A99" s="217" t="s">
        <v>140</v>
      </c>
      <c r="B99" s="8" t="s">
        <v>35</v>
      </c>
      <c r="C99" s="8"/>
    </row>
    <row r="100" spans="1:3" ht="12.75">
      <c r="A100" s="7"/>
      <c r="B100" s="8"/>
      <c r="C100" s="8"/>
    </row>
    <row r="101" spans="1:9" ht="12.75">
      <c r="A101" s="7"/>
      <c r="B101" s="274" t="s">
        <v>224</v>
      </c>
      <c r="C101" s="277"/>
      <c r="D101" s="277"/>
      <c r="E101" s="277"/>
      <c r="F101" s="277"/>
      <c r="G101" s="277"/>
      <c r="H101" s="277"/>
      <c r="I101" s="277"/>
    </row>
    <row r="102" spans="1:9" ht="12.75">
      <c r="A102" s="7"/>
      <c r="B102" s="277"/>
      <c r="C102" s="277"/>
      <c r="D102" s="277"/>
      <c r="E102" s="277"/>
      <c r="F102" s="277"/>
      <c r="G102" s="277"/>
      <c r="H102" s="277"/>
      <c r="I102" s="277"/>
    </row>
    <row r="103" spans="1:9" ht="12.75">
      <c r="A103" s="7"/>
      <c r="B103" s="277"/>
      <c r="C103" s="277"/>
      <c r="D103" s="277"/>
      <c r="E103" s="277"/>
      <c r="F103" s="277"/>
      <c r="G103" s="277"/>
      <c r="H103" s="277"/>
      <c r="I103" s="277"/>
    </row>
    <row r="104" spans="1:9" ht="12.75">
      <c r="A104" s="7"/>
      <c r="B104" s="253"/>
      <c r="C104" s="253"/>
      <c r="D104" s="253"/>
      <c r="E104" s="253"/>
      <c r="F104" s="253"/>
      <c r="G104" s="253"/>
      <c r="H104" s="253"/>
      <c r="I104" s="253"/>
    </row>
    <row r="105" spans="1:9" ht="12.75" customHeight="1">
      <c r="A105" s="7"/>
      <c r="B105" s="9" t="s">
        <v>225</v>
      </c>
      <c r="C105" s="277" t="s">
        <v>226</v>
      </c>
      <c r="D105" s="277"/>
      <c r="E105" s="277"/>
      <c r="F105" s="277"/>
      <c r="G105" s="277"/>
      <c r="H105" s="277"/>
      <c r="I105" s="275"/>
    </row>
    <row r="106" spans="1:9" ht="12.75">
      <c r="A106" s="7"/>
      <c r="B106" s="253"/>
      <c r="C106" s="277"/>
      <c r="D106" s="277"/>
      <c r="E106" s="277"/>
      <c r="F106" s="277"/>
      <c r="G106" s="277"/>
      <c r="H106" s="277"/>
      <c r="I106" s="275"/>
    </row>
    <row r="107" spans="1:9" ht="12.75">
      <c r="A107" s="7"/>
      <c r="C107" s="253"/>
      <c r="D107" s="253"/>
      <c r="E107" s="253"/>
      <c r="F107" s="253"/>
      <c r="G107" s="253"/>
      <c r="H107" s="253"/>
      <c r="I107" s="253"/>
    </row>
    <row r="108" spans="3:9" ht="12.75" customHeight="1">
      <c r="C108" s="253" t="s">
        <v>273</v>
      </c>
      <c r="D108" s="9" t="s">
        <v>274</v>
      </c>
      <c r="F108" s="253"/>
      <c r="G108" s="253"/>
      <c r="H108" s="253"/>
      <c r="I108" s="253"/>
    </row>
    <row r="109" spans="1:9" ht="12.75" customHeight="1">
      <c r="A109" s="7"/>
      <c r="C109" s="253" t="s">
        <v>275</v>
      </c>
      <c r="D109" s="277" t="s">
        <v>260</v>
      </c>
      <c r="E109" s="275"/>
      <c r="F109" s="275"/>
      <c r="G109" s="275"/>
      <c r="H109" s="275"/>
      <c r="I109" s="275"/>
    </row>
    <row r="110" spans="1:9" ht="12.75">
      <c r="A110" s="7"/>
      <c r="D110" s="275"/>
      <c r="E110" s="275"/>
      <c r="F110" s="275"/>
      <c r="G110" s="275"/>
      <c r="H110" s="275"/>
      <c r="I110" s="275"/>
    </row>
    <row r="111" spans="1:9" ht="12.75">
      <c r="A111" s="253"/>
      <c r="C111" s="253"/>
      <c r="D111" s="275"/>
      <c r="E111" s="275"/>
      <c r="F111" s="275"/>
      <c r="G111" s="275"/>
      <c r="H111" s="275"/>
      <c r="I111" s="275"/>
    </row>
    <row r="112" spans="1:9" ht="12.75">
      <c r="A112" s="7"/>
      <c r="C112" s="253"/>
      <c r="D112" s="253"/>
      <c r="E112" s="253"/>
      <c r="F112" s="253"/>
      <c r="G112" s="253"/>
      <c r="H112" s="253"/>
      <c r="I112" s="253"/>
    </row>
    <row r="113" spans="2:9" ht="12.75" customHeight="1">
      <c r="B113" s="9" t="s">
        <v>236</v>
      </c>
      <c r="C113" s="276" t="s">
        <v>15</v>
      </c>
      <c r="D113" s="275"/>
      <c r="E113" s="275"/>
      <c r="F113" s="275"/>
      <c r="G113" s="275"/>
      <c r="H113" s="275"/>
      <c r="I113" s="275"/>
    </row>
    <row r="114" spans="1:9" ht="12.75">
      <c r="A114" s="7"/>
      <c r="C114" s="275"/>
      <c r="D114" s="275"/>
      <c r="E114" s="275"/>
      <c r="F114" s="275"/>
      <c r="G114" s="275"/>
      <c r="H114" s="275"/>
      <c r="I114" s="275"/>
    </row>
    <row r="115" spans="1:9" ht="12.75">
      <c r="A115" s="7"/>
      <c r="C115" s="275"/>
      <c r="D115" s="275"/>
      <c r="E115" s="275"/>
      <c r="F115" s="275"/>
      <c r="G115" s="275"/>
      <c r="H115" s="275"/>
      <c r="I115" s="275"/>
    </row>
    <row r="116" spans="1:8" ht="12.75">
      <c r="A116" s="7"/>
      <c r="B116" s="270"/>
      <c r="C116" s="270"/>
      <c r="D116" s="270"/>
      <c r="E116" s="270"/>
      <c r="F116" s="270"/>
      <c r="G116" s="270"/>
      <c r="H116" s="270"/>
    </row>
    <row r="117" spans="2:9" ht="12.75" customHeight="1">
      <c r="B117" s="19" t="s">
        <v>228</v>
      </c>
      <c r="C117" s="274" t="s">
        <v>16</v>
      </c>
      <c r="D117" s="275"/>
      <c r="E117" s="275"/>
      <c r="F117" s="275"/>
      <c r="G117" s="275"/>
      <c r="H117" s="275"/>
      <c r="I117" s="275"/>
    </row>
    <row r="118" spans="1:9" ht="12.75">
      <c r="A118" s="7"/>
      <c r="C118" s="275"/>
      <c r="D118" s="275"/>
      <c r="E118" s="275"/>
      <c r="F118" s="275"/>
      <c r="G118" s="275"/>
      <c r="H118" s="275"/>
      <c r="I118" s="275"/>
    </row>
    <row r="119" spans="1:9" ht="12.75">
      <c r="A119" s="7"/>
      <c r="B119" s="9" t="s">
        <v>229</v>
      </c>
      <c r="C119" s="275"/>
      <c r="D119" s="275"/>
      <c r="E119" s="275"/>
      <c r="F119" s="275"/>
      <c r="G119" s="275"/>
      <c r="H119" s="275"/>
      <c r="I119" s="275"/>
    </row>
    <row r="120" spans="1:9" ht="12.75">
      <c r="A120" s="7"/>
      <c r="C120" s="254"/>
      <c r="D120" s="234"/>
      <c r="E120" s="234"/>
      <c r="F120" s="234"/>
      <c r="G120" s="234"/>
      <c r="H120" s="234"/>
      <c r="I120" s="234"/>
    </row>
    <row r="121" spans="2:9" ht="12.75" customHeight="1">
      <c r="B121" s="19" t="s">
        <v>230</v>
      </c>
      <c r="C121" s="274" t="s">
        <v>232</v>
      </c>
      <c r="D121" s="275"/>
      <c r="E121" s="275"/>
      <c r="F121" s="275"/>
      <c r="G121" s="275"/>
      <c r="H121" s="275"/>
      <c r="I121" s="275"/>
    </row>
    <row r="122" spans="1:9" ht="12.75">
      <c r="A122" s="7"/>
      <c r="B122" s="9" t="s">
        <v>227</v>
      </c>
      <c r="C122" s="275"/>
      <c r="D122" s="275"/>
      <c r="E122" s="275"/>
      <c r="F122" s="275"/>
      <c r="G122" s="275"/>
      <c r="H122" s="275"/>
      <c r="I122" s="275"/>
    </row>
    <row r="123" spans="1:9" ht="12.75">
      <c r="A123" s="7"/>
      <c r="B123" s="9" t="s">
        <v>229</v>
      </c>
      <c r="C123" s="275"/>
      <c r="D123" s="275"/>
      <c r="E123" s="275"/>
      <c r="F123" s="275"/>
      <c r="G123" s="275"/>
      <c r="H123" s="275"/>
      <c r="I123" s="275"/>
    </row>
    <row r="124" spans="1:9" ht="12.75">
      <c r="A124" s="7"/>
      <c r="B124" s="9" t="s">
        <v>231</v>
      </c>
      <c r="C124" s="275"/>
      <c r="D124" s="275"/>
      <c r="E124" s="275"/>
      <c r="F124" s="275"/>
      <c r="G124" s="275"/>
      <c r="H124" s="275"/>
      <c r="I124" s="275"/>
    </row>
    <row r="125" spans="1:9" ht="12.75">
      <c r="A125" s="7"/>
      <c r="B125" s="8"/>
      <c r="C125" s="254"/>
      <c r="D125" s="253"/>
      <c r="E125" s="253"/>
      <c r="F125" s="253"/>
      <c r="G125" s="253"/>
      <c r="H125" s="253"/>
      <c r="I125" s="253"/>
    </row>
    <row r="126" spans="2:9" ht="12.75" customHeight="1">
      <c r="B126" s="19" t="s">
        <v>233</v>
      </c>
      <c r="C126" s="274" t="s">
        <v>17</v>
      </c>
      <c r="D126" s="275"/>
      <c r="E126" s="275"/>
      <c r="F126" s="275"/>
      <c r="G126" s="275"/>
      <c r="H126" s="275"/>
      <c r="I126" s="275"/>
    </row>
    <row r="127" spans="1:9" ht="12.75">
      <c r="A127" s="7"/>
      <c r="B127" s="8"/>
      <c r="C127" s="275"/>
      <c r="D127" s="275"/>
      <c r="E127" s="275"/>
      <c r="F127" s="275"/>
      <c r="G127" s="275"/>
      <c r="H127" s="275"/>
      <c r="I127" s="275"/>
    </row>
    <row r="128" spans="1:9" ht="12.75">
      <c r="A128" s="7"/>
      <c r="B128" s="8"/>
      <c r="C128" s="254"/>
      <c r="D128" s="253"/>
      <c r="E128" s="253"/>
      <c r="F128" s="253"/>
      <c r="G128" s="253"/>
      <c r="H128" s="253"/>
      <c r="I128" s="253"/>
    </row>
    <row r="129" spans="2:9" ht="12.75" customHeight="1">
      <c r="B129" s="19" t="s">
        <v>234</v>
      </c>
      <c r="C129" s="274" t="s">
        <v>20</v>
      </c>
      <c r="D129" s="275"/>
      <c r="E129" s="275"/>
      <c r="F129" s="275"/>
      <c r="G129" s="275"/>
      <c r="H129" s="275"/>
      <c r="I129" s="275"/>
    </row>
    <row r="130" spans="1:9" ht="12.75">
      <c r="A130" s="7"/>
      <c r="B130" s="253"/>
      <c r="C130" s="275"/>
      <c r="D130" s="275"/>
      <c r="E130" s="275"/>
      <c r="F130" s="275"/>
      <c r="G130" s="275"/>
      <c r="H130" s="275"/>
      <c r="I130" s="275"/>
    </row>
    <row r="131" spans="1:9" ht="12.75">
      <c r="A131" s="7"/>
      <c r="B131" s="8"/>
      <c r="C131" s="275"/>
      <c r="D131" s="275"/>
      <c r="E131" s="275"/>
      <c r="F131" s="275"/>
      <c r="G131" s="275"/>
      <c r="H131" s="275"/>
      <c r="I131" s="275"/>
    </row>
    <row r="132" spans="1:9" ht="12.75">
      <c r="A132" s="7"/>
      <c r="B132" s="8"/>
      <c r="C132" s="275"/>
      <c r="D132" s="275"/>
      <c r="E132" s="275"/>
      <c r="F132" s="275"/>
      <c r="G132" s="275"/>
      <c r="H132" s="275"/>
      <c r="I132" s="275"/>
    </row>
    <row r="133" spans="1:9" ht="12.75">
      <c r="A133" s="7"/>
      <c r="B133" s="8"/>
      <c r="C133" s="253"/>
      <c r="D133" s="253"/>
      <c r="E133" s="253"/>
      <c r="F133" s="253"/>
      <c r="G133" s="253"/>
      <c r="H133" s="253"/>
      <c r="I133" s="253"/>
    </row>
    <row r="134" spans="1:3" ht="12.75">
      <c r="A134" s="7"/>
      <c r="C134" s="8"/>
    </row>
    <row r="135" spans="1:3" ht="12.75">
      <c r="A135" s="7" t="s">
        <v>141</v>
      </c>
      <c r="B135" s="8" t="s">
        <v>36</v>
      </c>
      <c r="C135" s="8"/>
    </row>
    <row r="136" spans="1:3" ht="12.75">
      <c r="A136" s="7"/>
      <c r="C136" s="8"/>
    </row>
    <row r="137" spans="1:9" ht="12.75">
      <c r="A137" s="7"/>
      <c r="B137" s="274" t="s">
        <v>235</v>
      </c>
      <c r="C137" s="275"/>
      <c r="D137" s="275"/>
      <c r="E137" s="275"/>
      <c r="F137" s="275"/>
      <c r="G137" s="275"/>
      <c r="H137" s="275"/>
      <c r="I137" s="275"/>
    </row>
    <row r="138" ht="12.75">
      <c r="A138" s="7"/>
    </row>
    <row r="139" spans="2:9" ht="12.75" customHeight="1">
      <c r="B139" s="19" t="s">
        <v>225</v>
      </c>
      <c r="C139" s="274" t="s">
        <v>18</v>
      </c>
      <c r="D139" s="275"/>
      <c r="E139" s="275"/>
      <c r="F139" s="275"/>
      <c r="G139" s="275"/>
      <c r="H139" s="275"/>
      <c r="I139" s="275"/>
    </row>
    <row r="140" spans="1:9" ht="12.75">
      <c r="A140" s="7"/>
      <c r="C140" s="275"/>
      <c r="D140" s="275"/>
      <c r="E140" s="275"/>
      <c r="F140" s="275"/>
      <c r="G140" s="275"/>
      <c r="H140" s="275"/>
      <c r="I140" s="275"/>
    </row>
    <row r="141" ht="12.75">
      <c r="A141" s="7"/>
    </row>
    <row r="142" spans="2:9" ht="12.75" customHeight="1">
      <c r="B142" s="19" t="s">
        <v>236</v>
      </c>
      <c r="C142" s="274" t="s">
        <v>237</v>
      </c>
      <c r="D142" s="275"/>
      <c r="E142" s="275"/>
      <c r="F142" s="275"/>
      <c r="G142" s="275"/>
      <c r="H142" s="275"/>
      <c r="I142" s="275"/>
    </row>
    <row r="143" spans="1:9" ht="12.75">
      <c r="A143" s="7"/>
      <c r="C143" s="275"/>
      <c r="D143" s="275"/>
      <c r="E143" s="275"/>
      <c r="F143" s="275"/>
      <c r="G143" s="275"/>
      <c r="H143" s="275"/>
      <c r="I143" s="275"/>
    </row>
    <row r="144" ht="12.75">
      <c r="A144" s="7"/>
    </row>
    <row r="145" ht="12.75">
      <c r="A145" s="7"/>
    </row>
    <row r="146" spans="1:2" ht="12.75">
      <c r="A146" s="200" t="s">
        <v>261</v>
      </c>
      <c r="B146" s="8" t="s">
        <v>262</v>
      </c>
    </row>
    <row r="147" ht="12.75">
      <c r="A147" s="7"/>
    </row>
    <row r="148" spans="1:3" ht="12.75">
      <c r="A148" s="7" t="s">
        <v>142</v>
      </c>
      <c r="B148" s="8" t="s">
        <v>37</v>
      </c>
      <c r="C148" s="8"/>
    </row>
    <row r="149" ht="12.75">
      <c r="C149" s="8"/>
    </row>
    <row r="150" spans="2:9" ht="12.75">
      <c r="B150" s="280" t="s">
        <v>21</v>
      </c>
      <c r="C150" s="281"/>
      <c r="D150" s="281"/>
      <c r="E150" s="281"/>
      <c r="F150" s="281"/>
      <c r="G150" s="281"/>
      <c r="H150" s="281"/>
      <c r="I150" s="281"/>
    </row>
    <row r="151" ht="12.75">
      <c r="C151" s="8"/>
    </row>
    <row r="152" spans="2:9" ht="12.75">
      <c r="B152" s="274" t="s">
        <v>22</v>
      </c>
      <c r="C152" s="277"/>
      <c r="D152" s="277"/>
      <c r="E152" s="277"/>
      <c r="F152" s="277"/>
      <c r="G152" s="277"/>
      <c r="H152" s="277"/>
      <c r="I152" s="277"/>
    </row>
    <row r="153" spans="2:9" ht="12.75">
      <c r="B153" s="277"/>
      <c r="C153" s="277"/>
      <c r="D153" s="277"/>
      <c r="E153" s="277"/>
      <c r="F153" s="277"/>
      <c r="G153" s="277"/>
      <c r="H153" s="277"/>
      <c r="I153" s="277"/>
    </row>
    <row r="154" spans="2:9" ht="12.75">
      <c r="B154" s="277"/>
      <c r="C154" s="277"/>
      <c r="D154" s="277"/>
      <c r="E154" s="277"/>
      <c r="F154" s="277"/>
      <c r="G154" s="277"/>
      <c r="H154" s="277"/>
      <c r="I154" s="277"/>
    </row>
    <row r="155" ht="12.75">
      <c r="C155" s="8"/>
    </row>
    <row r="156" ht="12.75">
      <c r="C156" s="8"/>
    </row>
    <row r="157" spans="1:3" ht="12.75">
      <c r="A157" s="7" t="s">
        <v>143</v>
      </c>
      <c r="B157" s="8" t="s">
        <v>238</v>
      </c>
      <c r="C157" s="8"/>
    </row>
    <row r="158" ht="12.75">
      <c r="C158" s="8"/>
    </row>
    <row r="159" spans="1:3" ht="12.75">
      <c r="A159" s="7"/>
      <c r="B159" s="9" t="s">
        <v>276</v>
      </c>
      <c r="C159" s="8"/>
    </row>
    <row r="160" spans="1:3" ht="12.75">
      <c r="A160" s="7"/>
      <c r="C160" s="8"/>
    </row>
    <row r="161" ht="12.75">
      <c r="C161" s="8"/>
    </row>
    <row r="162" spans="1:3" ht="12.75">
      <c r="A162" s="10" t="s">
        <v>144</v>
      </c>
      <c r="B162" s="8" t="s">
        <v>160</v>
      </c>
      <c r="C162" s="8"/>
    </row>
    <row r="163" ht="12.75">
      <c r="C163" s="8"/>
    </row>
    <row r="164" spans="2:9" ht="12.75">
      <c r="B164" s="274" t="s">
        <v>239</v>
      </c>
      <c r="C164" s="277"/>
      <c r="D164" s="277"/>
      <c r="E164" s="277"/>
      <c r="F164" s="277"/>
      <c r="G164" s="277"/>
      <c r="H164" s="277"/>
      <c r="I164" s="277"/>
    </row>
    <row r="165" spans="2:9" ht="12.75">
      <c r="B165" s="277"/>
      <c r="C165" s="277"/>
      <c r="D165" s="277"/>
      <c r="E165" s="277"/>
      <c r="F165" s="277"/>
      <c r="G165" s="277"/>
      <c r="H165" s="277"/>
      <c r="I165" s="277"/>
    </row>
    <row r="166" spans="2:9" ht="12.75">
      <c r="B166" s="277"/>
      <c r="C166" s="277"/>
      <c r="D166" s="277"/>
      <c r="E166" s="277"/>
      <c r="F166" s="277"/>
      <c r="G166" s="277"/>
      <c r="H166" s="277"/>
      <c r="I166" s="277"/>
    </row>
    <row r="167" spans="2:9" ht="12.75">
      <c r="B167" s="253"/>
      <c r="C167" s="253"/>
      <c r="D167" s="253"/>
      <c r="E167" s="253"/>
      <c r="F167" s="253"/>
      <c r="G167" s="253"/>
      <c r="H167" s="253"/>
      <c r="I167" s="253"/>
    </row>
    <row r="168" ht="12.75">
      <c r="C168" s="8"/>
    </row>
    <row r="169" spans="1:9" ht="12.75">
      <c r="A169" s="7" t="s">
        <v>145</v>
      </c>
      <c r="B169" s="17" t="s">
        <v>161</v>
      </c>
      <c r="C169" s="15"/>
      <c r="D169" s="15"/>
      <c r="E169" s="16"/>
      <c r="F169" s="16"/>
      <c r="G169" s="16"/>
      <c r="H169" s="16"/>
      <c r="I169" s="16"/>
    </row>
    <row r="170" spans="1:9" ht="12.75">
      <c r="A170" s="7"/>
      <c r="B170" s="7"/>
      <c r="C170" s="15"/>
      <c r="D170" s="15"/>
      <c r="E170" s="16"/>
      <c r="F170" s="16"/>
      <c r="G170" s="16"/>
      <c r="H170" s="16"/>
      <c r="I170" s="16"/>
    </row>
    <row r="171" spans="1:9" ht="12.75">
      <c r="A171" s="7"/>
      <c r="B171" s="279" t="s">
        <v>240</v>
      </c>
      <c r="C171" s="275"/>
      <c r="D171" s="275"/>
      <c r="E171" s="275"/>
      <c r="F171" s="275"/>
      <c r="G171" s="275"/>
      <c r="H171" s="275"/>
      <c r="I171" s="275"/>
    </row>
    <row r="172" spans="1:9" ht="12.75">
      <c r="A172" s="7"/>
      <c r="B172" s="253"/>
      <c r="C172" s="253"/>
      <c r="D172" s="253"/>
      <c r="E172" s="253"/>
      <c r="F172" s="253"/>
      <c r="G172" s="253"/>
      <c r="H172" s="253"/>
      <c r="I172" s="253"/>
    </row>
    <row r="173" spans="1:9" ht="12.75">
      <c r="A173" s="7"/>
      <c r="B173" s="7"/>
      <c r="C173" s="15"/>
      <c r="D173" s="15"/>
      <c r="E173" s="16"/>
      <c r="F173" s="16"/>
      <c r="G173" s="16"/>
      <c r="H173" s="16"/>
      <c r="I173" s="16"/>
    </row>
    <row r="174" spans="1:3" ht="12.75">
      <c r="A174" s="7" t="s">
        <v>146</v>
      </c>
      <c r="B174" s="8" t="s">
        <v>38</v>
      </c>
      <c r="C174" s="8"/>
    </row>
    <row r="175" spans="1:3" ht="12.75">
      <c r="A175" s="7"/>
      <c r="B175" s="8"/>
      <c r="C175" s="8"/>
    </row>
    <row r="176" spans="1:9" ht="12.75">
      <c r="A176" s="7"/>
      <c r="B176" s="8"/>
      <c r="C176" s="8"/>
      <c r="F176" s="272" t="s">
        <v>39</v>
      </c>
      <c r="G176" s="272"/>
      <c r="H176" s="272" t="s">
        <v>199</v>
      </c>
      <c r="I176" s="272"/>
    </row>
    <row r="177" spans="1:9" ht="12.75">
      <c r="A177" s="7"/>
      <c r="B177" s="8"/>
      <c r="C177" s="8"/>
      <c r="F177" s="13" t="s">
        <v>41</v>
      </c>
      <c r="G177" s="13" t="s">
        <v>42</v>
      </c>
      <c r="H177" s="13" t="s">
        <v>41</v>
      </c>
      <c r="I177" s="13" t="s">
        <v>42</v>
      </c>
    </row>
    <row r="178" spans="1:9" ht="12.75">
      <c r="A178" s="7"/>
      <c r="B178" s="8"/>
      <c r="C178" s="8"/>
      <c r="F178" s="13" t="s">
        <v>43</v>
      </c>
      <c r="G178" s="13" t="s">
        <v>43</v>
      </c>
      <c r="H178" s="13" t="s">
        <v>43</v>
      </c>
      <c r="I178" s="13" t="s">
        <v>43</v>
      </c>
    </row>
    <row r="179" spans="1:9" ht="12.75">
      <c r="A179" s="7"/>
      <c r="B179" s="8"/>
      <c r="C179" s="8"/>
      <c r="F179" s="13" t="s">
        <v>44</v>
      </c>
      <c r="G179" s="13" t="s">
        <v>44</v>
      </c>
      <c r="H179" s="13" t="s">
        <v>45</v>
      </c>
      <c r="I179" s="9" t="s">
        <v>46</v>
      </c>
    </row>
    <row r="180" spans="2:9" ht="12.75">
      <c r="B180" s="8"/>
      <c r="C180" s="8"/>
      <c r="F180" s="13" t="s">
        <v>159</v>
      </c>
      <c r="G180" s="220" t="s">
        <v>207</v>
      </c>
      <c r="H180" s="13" t="s">
        <v>159</v>
      </c>
      <c r="I180" s="220" t="s">
        <v>207</v>
      </c>
    </row>
    <row r="181" spans="2:9" ht="12.75">
      <c r="B181" s="8"/>
      <c r="C181" s="8"/>
      <c r="F181" s="13"/>
      <c r="G181" s="13"/>
      <c r="H181" s="13"/>
      <c r="I181" s="13"/>
    </row>
    <row r="182" spans="1:9" ht="12.75">
      <c r="A182" s="7"/>
      <c r="B182" s="8"/>
      <c r="C182" s="8"/>
      <c r="F182" s="18" t="s">
        <v>47</v>
      </c>
      <c r="G182" s="18" t="s">
        <v>47</v>
      </c>
      <c r="H182" s="18" t="s">
        <v>47</v>
      </c>
      <c r="I182" s="18" t="s">
        <v>47</v>
      </c>
    </row>
    <row r="183" spans="1:9" ht="12.75">
      <c r="A183" s="7"/>
      <c r="B183" s="8"/>
      <c r="C183" s="9" t="s">
        <v>211</v>
      </c>
      <c r="F183" s="21">
        <v>2942</v>
      </c>
      <c r="G183" s="220">
        <v>0</v>
      </c>
      <c r="H183" s="21">
        <v>3545</v>
      </c>
      <c r="I183" s="220">
        <v>0</v>
      </c>
    </row>
    <row r="184" spans="1:9" ht="12.75">
      <c r="A184" s="7"/>
      <c r="B184" s="8"/>
      <c r="C184" s="9" t="s">
        <v>212</v>
      </c>
      <c r="F184" s="22">
        <v>0</v>
      </c>
      <c r="G184" s="22">
        <v>0</v>
      </c>
      <c r="H184" s="34">
        <v>1280</v>
      </c>
      <c r="I184" s="3">
        <v>0</v>
      </c>
    </row>
    <row r="185" spans="1:9" ht="12.75">
      <c r="A185" s="7"/>
      <c r="B185" s="8"/>
      <c r="F185" s="23"/>
      <c r="G185" s="23"/>
      <c r="H185" s="23"/>
      <c r="I185" s="23"/>
    </row>
    <row r="186" spans="1:7" ht="12.75">
      <c r="A186" s="7"/>
      <c r="B186" s="8"/>
      <c r="C186" s="8"/>
      <c r="D186" s="20"/>
      <c r="F186" s="22"/>
      <c r="G186" s="22"/>
    </row>
    <row r="187" spans="1:9" ht="13.5" thickBot="1">
      <c r="A187" s="7"/>
      <c r="B187" s="8"/>
      <c r="C187" s="8"/>
      <c r="F187" s="24">
        <f>SUM(F183:F185)</f>
        <v>2942</v>
      </c>
      <c r="G187" s="24">
        <f>SUM(G184:G185)</f>
        <v>0</v>
      </c>
      <c r="H187" s="24">
        <f>SUM(H183:H185)</f>
        <v>4825</v>
      </c>
      <c r="I187" s="24">
        <f>SUM(I184:I185)</f>
        <v>0</v>
      </c>
    </row>
    <row r="188" spans="1:3" ht="12.75">
      <c r="A188" s="7"/>
      <c r="C188" s="8"/>
    </row>
    <row r="189" spans="1:9" ht="12.75">
      <c r="A189" s="7"/>
      <c r="B189" s="274" t="s">
        <v>241</v>
      </c>
      <c r="C189" s="277"/>
      <c r="D189" s="277"/>
      <c r="E189" s="277"/>
      <c r="F189" s="277"/>
      <c r="G189" s="277"/>
      <c r="H189" s="277"/>
      <c r="I189" s="277"/>
    </row>
    <row r="190" spans="1:9" ht="12.75">
      <c r="A190" s="7"/>
      <c r="B190" s="277"/>
      <c r="C190" s="277"/>
      <c r="D190" s="277"/>
      <c r="E190" s="277"/>
      <c r="F190" s="277"/>
      <c r="G190" s="277"/>
      <c r="H190" s="277"/>
      <c r="I190" s="277"/>
    </row>
    <row r="191" spans="1:3" ht="12.75">
      <c r="A191" s="7"/>
      <c r="B191" s="8"/>
      <c r="C191" s="8"/>
    </row>
    <row r="192" spans="1:3" ht="12.75">
      <c r="A192" s="7"/>
      <c r="B192" s="8"/>
      <c r="C192" s="8"/>
    </row>
    <row r="193" spans="1:3" ht="12.75">
      <c r="A193" s="7" t="s">
        <v>147</v>
      </c>
      <c r="B193" s="8" t="s">
        <v>49</v>
      </c>
      <c r="C193" s="8"/>
    </row>
    <row r="194" spans="2:3" ht="12.75">
      <c r="B194" s="8"/>
      <c r="C194" s="8"/>
    </row>
    <row r="195" spans="2:3" ht="12.75">
      <c r="B195" s="9" t="s">
        <v>242</v>
      </c>
      <c r="C195" s="8"/>
    </row>
    <row r="196" spans="2:3" ht="12.75">
      <c r="B196" s="8"/>
      <c r="C196" s="8"/>
    </row>
    <row r="198" spans="1:3" ht="12.75">
      <c r="A198" s="7" t="s">
        <v>148</v>
      </c>
      <c r="B198" s="8" t="s">
        <v>50</v>
      </c>
      <c r="C198" s="8"/>
    </row>
    <row r="199" spans="1:3" ht="12.75">
      <c r="A199" s="7"/>
      <c r="B199" s="8"/>
      <c r="C199" s="8"/>
    </row>
    <row r="200" spans="2:9" ht="12.75" customHeight="1">
      <c r="B200" s="25" t="s">
        <v>51</v>
      </c>
      <c r="C200" s="279" t="s">
        <v>243</v>
      </c>
      <c r="D200" s="275"/>
      <c r="E200" s="275"/>
      <c r="F200" s="275"/>
      <c r="G200" s="275"/>
      <c r="H200" s="275"/>
      <c r="I200" s="275"/>
    </row>
    <row r="201" spans="3:9" ht="12.75">
      <c r="C201" s="8"/>
      <c r="D201" s="253"/>
      <c r="E201" s="253"/>
      <c r="F201" s="253"/>
      <c r="G201" s="253"/>
      <c r="H201" s="253"/>
      <c r="I201" s="253"/>
    </row>
    <row r="202" spans="2:3" ht="12.75">
      <c r="B202" s="25" t="s">
        <v>52</v>
      </c>
      <c r="C202" s="19" t="s">
        <v>244</v>
      </c>
    </row>
    <row r="203" spans="2:3" ht="12.75">
      <c r="B203" s="8"/>
      <c r="C203" s="8"/>
    </row>
    <row r="204" spans="1:3" ht="12.75">
      <c r="A204" s="7"/>
      <c r="B204" s="8"/>
      <c r="C204" s="8"/>
    </row>
    <row r="205" spans="1:3" s="218" customFormat="1" ht="12.75">
      <c r="A205" s="7" t="s">
        <v>149</v>
      </c>
      <c r="B205" s="216" t="s">
        <v>53</v>
      </c>
      <c r="C205" s="216"/>
    </row>
    <row r="206" s="218" customFormat="1" ht="12.75">
      <c r="C206" s="216"/>
    </row>
    <row r="207" spans="2:9" s="218" customFormat="1" ht="12.75">
      <c r="B207" s="278" t="s">
        <v>245</v>
      </c>
      <c r="C207" s="275"/>
      <c r="D207" s="275"/>
      <c r="E207" s="275"/>
      <c r="F207" s="275"/>
      <c r="G207" s="275"/>
      <c r="H207" s="275"/>
      <c r="I207" s="275"/>
    </row>
    <row r="208" spans="2:9" s="218" customFormat="1" ht="12.75">
      <c r="B208" s="275"/>
      <c r="C208" s="275"/>
      <c r="D208" s="275"/>
      <c r="E208" s="275"/>
      <c r="F208" s="275"/>
      <c r="G208" s="275"/>
      <c r="H208" s="275"/>
      <c r="I208" s="275"/>
    </row>
    <row r="209" spans="1:3" s="218" customFormat="1" ht="12.75">
      <c r="A209" s="217"/>
      <c r="B209" s="216"/>
      <c r="C209" s="216"/>
    </row>
    <row r="210" spans="2:9" s="218" customFormat="1" ht="12.75">
      <c r="B210" s="278" t="s">
        <v>246</v>
      </c>
      <c r="C210" s="277"/>
      <c r="D210" s="277"/>
      <c r="E210" s="277"/>
      <c r="F210" s="277"/>
      <c r="G210" s="277"/>
      <c r="H210" s="277"/>
      <c r="I210" s="277"/>
    </row>
    <row r="211" spans="2:9" s="218" customFormat="1" ht="12.75">
      <c r="B211" s="277"/>
      <c r="C211" s="277"/>
      <c r="D211" s="277"/>
      <c r="E211" s="277"/>
      <c r="F211" s="277"/>
      <c r="G211" s="277"/>
      <c r="H211" s="277"/>
      <c r="I211" s="277"/>
    </row>
    <row r="212" spans="2:9" s="218" customFormat="1" ht="12.75">
      <c r="B212" s="277"/>
      <c r="C212" s="277"/>
      <c r="D212" s="277"/>
      <c r="E212" s="277"/>
      <c r="F212" s="277"/>
      <c r="G212" s="277"/>
      <c r="H212" s="277"/>
      <c r="I212" s="277"/>
    </row>
    <row r="213" spans="1:3" s="218" customFormat="1" ht="12.75">
      <c r="A213" s="217"/>
      <c r="B213" s="216"/>
      <c r="C213" s="216"/>
    </row>
    <row r="214" spans="2:9" s="218" customFormat="1" ht="12.75">
      <c r="B214" s="278" t="s">
        <v>265</v>
      </c>
      <c r="C214" s="277"/>
      <c r="D214" s="277"/>
      <c r="E214" s="277"/>
      <c r="F214" s="277"/>
      <c r="G214" s="277"/>
      <c r="H214" s="277"/>
      <c r="I214" s="277"/>
    </row>
    <row r="215" spans="1:9" s="218" customFormat="1" ht="12.75">
      <c r="A215" s="217"/>
      <c r="B215" s="277"/>
      <c r="C215" s="277"/>
      <c r="D215" s="277"/>
      <c r="E215" s="277"/>
      <c r="F215" s="277"/>
      <c r="G215" s="277"/>
      <c r="H215" s="277"/>
      <c r="I215" s="277"/>
    </row>
    <row r="216" spans="1:3" s="218" customFormat="1" ht="12.75">
      <c r="A216" s="217"/>
      <c r="B216" s="216"/>
      <c r="C216" s="216"/>
    </row>
    <row r="217" spans="1:7" s="218" customFormat="1" ht="12.75">
      <c r="A217" s="217"/>
      <c r="B217" s="216"/>
      <c r="C217" s="216"/>
      <c r="G217" s="248" t="s">
        <v>47</v>
      </c>
    </row>
    <row r="218" spans="2:7" s="218" customFormat="1" ht="12.75">
      <c r="B218" s="216"/>
      <c r="C218" s="216"/>
      <c r="D218" s="249" t="s">
        <v>251</v>
      </c>
      <c r="G218" s="247">
        <v>2000</v>
      </c>
    </row>
    <row r="219" spans="2:7" s="218" customFormat="1" ht="12.75">
      <c r="B219" s="216"/>
      <c r="C219" s="216"/>
      <c r="D219" s="249" t="s">
        <v>250</v>
      </c>
      <c r="G219" s="247">
        <v>10647</v>
      </c>
    </row>
    <row r="220" spans="2:7" s="218" customFormat="1" ht="12.75">
      <c r="B220" s="216"/>
      <c r="C220" s="216"/>
      <c r="D220" s="249" t="s">
        <v>249</v>
      </c>
      <c r="G220" s="247">
        <v>12681</v>
      </c>
    </row>
    <row r="221" spans="2:7" s="218" customFormat="1" ht="12.75">
      <c r="B221" s="216"/>
      <c r="C221" s="216"/>
      <c r="D221" s="249" t="s">
        <v>248</v>
      </c>
      <c r="G221" s="247">
        <v>3000</v>
      </c>
    </row>
    <row r="222" spans="2:7" s="218" customFormat="1" ht="12.75">
      <c r="B222" s="216"/>
      <c r="C222" s="216"/>
      <c r="D222" s="249" t="s">
        <v>247</v>
      </c>
      <c r="G222" s="247">
        <v>3000</v>
      </c>
    </row>
    <row r="223" spans="2:7" s="218" customFormat="1" ht="15.75" customHeight="1" thickBot="1">
      <c r="B223" s="216"/>
      <c r="C223" s="216"/>
      <c r="D223" s="216" t="s">
        <v>57</v>
      </c>
      <c r="G223" s="250">
        <f>SUM(G218:G222)</f>
        <v>31328</v>
      </c>
    </row>
    <row r="224" spans="2:4" s="218" customFormat="1" ht="12.75">
      <c r="B224" s="216"/>
      <c r="C224" s="216"/>
      <c r="D224" s="217"/>
    </row>
    <row r="225" spans="1:3" s="218" customFormat="1" ht="12.75">
      <c r="A225" s="217"/>
      <c r="B225" s="216"/>
      <c r="C225" s="216"/>
    </row>
    <row r="226" spans="1:3" ht="12.75">
      <c r="A226" s="7" t="s">
        <v>150</v>
      </c>
      <c r="B226" s="8" t="s">
        <v>54</v>
      </c>
      <c r="C226" s="8"/>
    </row>
    <row r="227" spans="1:3" ht="12.75">
      <c r="A227" s="7"/>
      <c r="B227" s="8"/>
      <c r="C227" s="8"/>
    </row>
    <row r="228" spans="2:3" ht="12.75">
      <c r="B228" s="19" t="s">
        <v>252</v>
      </c>
      <c r="C228" s="8"/>
    </row>
    <row r="229" spans="1:3" ht="12.75">
      <c r="A229" s="7"/>
      <c r="B229" s="8"/>
      <c r="C229" s="8"/>
    </row>
    <row r="230" spans="1:8" ht="12.75">
      <c r="A230" s="12"/>
      <c r="B230" s="12"/>
      <c r="C230" s="26"/>
      <c r="D230" s="27"/>
      <c r="E230" s="27"/>
      <c r="G230" s="29" t="s">
        <v>47</v>
      </c>
      <c r="H230" s="29"/>
    </row>
    <row r="231" spans="1:8" ht="13.5">
      <c r="A231" s="12"/>
      <c r="B231" s="12"/>
      <c r="C231" s="30" t="s">
        <v>55</v>
      </c>
      <c r="D231" s="27"/>
      <c r="E231" s="27"/>
      <c r="G231" s="28"/>
      <c r="H231" s="28"/>
    </row>
    <row r="232" spans="1:8" ht="13.5">
      <c r="A232" s="12"/>
      <c r="B232" s="12"/>
      <c r="C232" s="246" t="s">
        <v>213</v>
      </c>
      <c r="D232" s="27"/>
      <c r="E232" s="27"/>
      <c r="G232" s="28"/>
      <c r="H232" s="28"/>
    </row>
    <row r="233" spans="1:8" ht="12.75">
      <c r="A233" s="12"/>
      <c r="B233" s="12"/>
      <c r="D233" s="27" t="s">
        <v>104</v>
      </c>
      <c r="E233" s="31"/>
      <c r="G233" s="31">
        <v>23282</v>
      </c>
      <c r="H233" s="31"/>
    </row>
    <row r="234" spans="1:8" ht="12.75">
      <c r="A234" s="12"/>
      <c r="B234" s="12"/>
      <c r="D234" s="219" t="s">
        <v>105</v>
      </c>
      <c r="E234" s="31"/>
      <c r="G234" s="31">
        <v>1067</v>
      </c>
      <c r="H234" s="31"/>
    </row>
    <row r="235" spans="1:8" ht="12.75">
      <c r="A235" s="12"/>
      <c r="B235" s="12"/>
      <c r="D235" s="27" t="s">
        <v>187</v>
      </c>
      <c r="E235" s="31"/>
      <c r="G235" s="31">
        <v>25172</v>
      </c>
      <c r="H235" s="31"/>
    </row>
    <row r="236" spans="1:8" ht="13.5">
      <c r="A236" s="12"/>
      <c r="B236" s="12"/>
      <c r="C236" s="246" t="s">
        <v>214</v>
      </c>
      <c r="D236" s="27"/>
      <c r="E236" s="31"/>
      <c r="G236" s="31"/>
      <c r="H236" s="31"/>
    </row>
    <row r="237" spans="1:8" ht="12.75">
      <c r="A237" s="12"/>
      <c r="B237" s="12"/>
      <c r="D237" s="27" t="s">
        <v>192</v>
      </c>
      <c r="E237" s="31"/>
      <c r="G237" s="23">
        <v>8391</v>
      </c>
      <c r="H237" s="31"/>
    </row>
    <row r="238" spans="1:8" ht="15.75" customHeight="1">
      <c r="A238" s="12"/>
      <c r="B238" s="12"/>
      <c r="C238" s="26"/>
      <c r="D238" s="27"/>
      <c r="E238" s="31"/>
      <c r="G238" s="252">
        <f>SUM(G233:G237)</f>
        <v>57912</v>
      </c>
      <c r="H238" s="31"/>
    </row>
    <row r="239" spans="1:8" ht="12.75">
      <c r="A239" s="12"/>
      <c r="B239" s="12"/>
      <c r="C239" s="27"/>
      <c r="D239" s="27"/>
      <c r="E239" s="27"/>
      <c r="G239" s="27"/>
      <c r="H239" s="27"/>
    </row>
    <row r="240" spans="2:8" ht="13.5">
      <c r="B240" s="12"/>
      <c r="C240" s="30" t="s">
        <v>56</v>
      </c>
      <c r="D240" s="27"/>
      <c r="E240" s="28"/>
      <c r="G240" s="28"/>
      <c r="H240" s="28"/>
    </row>
    <row r="241" spans="2:8" ht="13.5">
      <c r="B241" s="12"/>
      <c r="C241" s="246" t="s">
        <v>213</v>
      </c>
      <c r="D241" s="27"/>
      <c r="E241" s="28"/>
      <c r="G241" s="28"/>
      <c r="H241" s="28"/>
    </row>
    <row r="242" spans="2:8" ht="12.75">
      <c r="B242" s="12"/>
      <c r="D242" s="219" t="s">
        <v>105</v>
      </c>
      <c r="E242" s="28"/>
      <c r="G242" s="31">
        <v>2308</v>
      </c>
      <c r="H242" s="31"/>
    </row>
    <row r="243" spans="1:8" ht="12.75">
      <c r="A243" s="12"/>
      <c r="B243" s="12"/>
      <c r="D243" s="27" t="s">
        <v>8</v>
      </c>
      <c r="E243" s="31"/>
      <c r="G243" s="31">
        <v>7993</v>
      </c>
      <c r="H243" s="31"/>
    </row>
    <row r="244" spans="1:8" ht="12.75">
      <c r="A244" s="12"/>
      <c r="B244" s="12"/>
      <c r="D244" s="27" t="s">
        <v>162</v>
      </c>
      <c r="E244" s="31"/>
      <c r="G244" s="23">
        <v>85189</v>
      </c>
      <c r="H244" s="31"/>
    </row>
    <row r="245" spans="1:8" ht="15.75" customHeight="1">
      <c r="A245" s="12"/>
      <c r="B245" s="12"/>
      <c r="C245" s="26"/>
      <c r="D245" s="27"/>
      <c r="E245" s="31"/>
      <c r="G245" s="252">
        <f>SUM(G242:G244)</f>
        <v>95490</v>
      </c>
      <c r="H245" s="31"/>
    </row>
    <row r="246" spans="1:8" ht="12.75">
      <c r="A246" s="12"/>
      <c r="B246" s="12"/>
      <c r="C246" s="26"/>
      <c r="D246" s="27"/>
      <c r="E246" s="31"/>
      <c r="G246" s="31"/>
      <c r="H246" s="31"/>
    </row>
    <row r="247" spans="1:8" ht="13.5" thickBot="1">
      <c r="A247" s="12"/>
      <c r="B247" s="12"/>
      <c r="C247" s="8" t="s">
        <v>57</v>
      </c>
      <c r="G247" s="251">
        <f>+G238+G245</f>
        <v>153402</v>
      </c>
      <c r="H247" s="32"/>
    </row>
    <row r="248" spans="1:6" ht="12.75">
      <c r="A248" s="12"/>
      <c r="B248" s="12"/>
      <c r="C248" s="12"/>
      <c r="F248" s="32"/>
    </row>
    <row r="249" spans="1:6" ht="12.75">
      <c r="A249" s="12"/>
      <c r="B249" s="12"/>
      <c r="C249" s="12"/>
      <c r="E249" s="8"/>
      <c r="F249" s="33"/>
    </row>
    <row r="250" spans="1:3" ht="12.75">
      <c r="A250" s="10" t="s">
        <v>151</v>
      </c>
      <c r="B250" s="8" t="s">
        <v>58</v>
      </c>
      <c r="C250" s="8"/>
    </row>
    <row r="251" spans="1:3" ht="12.75">
      <c r="A251" s="7"/>
      <c r="B251" s="8"/>
      <c r="C251" s="8"/>
    </row>
    <row r="252" spans="2:9" ht="12.75">
      <c r="B252" s="279" t="s">
        <v>253</v>
      </c>
      <c r="C252" s="277"/>
      <c r="D252" s="277"/>
      <c r="E252" s="277"/>
      <c r="F252" s="277"/>
      <c r="G252" s="277"/>
      <c r="H252" s="277"/>
      <c r="I252" s="277"/>
    </row>
    <row r="253" spans="1:9" ht="12.75">
      <c r="A253" s="7"/>
      <c r="B253" s="277"/>
      <c r="C253" s="277"/>
      <c r="D253" s="277"/>
      <c r="E253" s="277"/>
      <c r="F253" s="277"/>
      <c r="G253" s="277"/>
      <c r="H253" s="277"/>
      <c r="I253" s="277"/>
    </row>
    <row r="254" ht="12.75">
      <c r="A254" s="7"/>
    </row>
    <row r="255" ht="12.75">
      <c r="C255" s="8"/>
    </row>
    <row r="256" spans="1:3" ht="12.75">
      <c r="A256" s="10" t="s">
        <v>152</v>
      </c>
      <c r="B256" s="8" t="s">
        <v>59</v>
      </c>
      <c r="C256" s="8"/>
    </row>
    <row r="257" spans="2:9" ht="12.75" customHeight="1">
      <c r="B257" s="274" t="s">
        <v>278</v>
      </c>
      <c r="C257" s="274"/>
      <c r="D257" s="274"/>
      <c r="E257" s="274"/>
      <c r="F257" s="274"/>
      <c r="G257" s="274"/>
      <c r="H257" s="274"/>
      <c r="I257" s="274"/>
    </row>
    <row r="258" spans="2:9" ht="12.75">
      <c r="B258" s="274"/>
      <c r="C258" s="274"/>
      <c r="D258" s="274"/>
      <c r="E258" s="274"/>
      <c r="F258" s="274"/>
      <c r="G258" s="274"/>
      <c r="H258" s="274"/>
      <c r="I258" s="274"/>
    </row>
    <row r="259" spans="2:9" ht="12.75">
      <c r="B259" s="274"/>
      <c r="C259" s="274"/>
      <c r="D259" s="274"/>
      <c r="E259" s="274"/>
      <c r="F259" s="274"/>
      <c r="G259" s="274"/>
      <c r="H259" s="274"/>
      <c r="I259" s="274"/>
    </row>
    <row r="260" spans="2:9" ht="12.75">
      <c r="B260" s="274"/>
      <c r="C260" s="274"/>
      <c r="D260" s="274"/>
      <c r="E260" s="274"/>
      <c r="F260" s="274"/>
      <c r="G260" s="274"/>
      <c r="H260" s="274"/>
      <c r="I260" s="274"/>
    </row>
    <row r="261" spans="2:9" ht="12.75">
      <c r="B261" s="274"/>
      <c r="C261" s="274"/>
      <c r="D261" s="274"/>
      <c r="E261" s="274"/>
      <c r="F261" s="274"/>
      <c r="G261" s="274"/>
      <c r="H261" s="274"/>
      <c r="I261" s="274"/>
    </row>
    <row r="263" spans="1:9" ht="12.75">
      <c r="A263" s="12"/>
      <c r="B263" s="283" t="s">
        <v>7</v>
      </c>
      <c r="C263" s="284"/>
      <c r="D263" s="284"/>
      <c r="E263" s="284"/>
      <c r="F263" s="284"/>
      <c r="G263" s="284"/>
      <c r="H263" s="284"/>
      <c r="I263" s="284"/>
    </row>
    <row r="264" spans="1:9" ht="12.75">
      <c r="A264" s="12"/>
      <c r="B264" s="284"/>
      <c r="C264" s="284"/>
      <c r="D264" s="284"/>
      <c r="E264" s="284"/>
      <c r="F264" s="284"/>
      <c r="G264" s="284"/>
      <c r="H264" s="284"/>
      <c r="I264" s="284"/>
    </row>
    <row r="265" spans="1:9" ht="12.75">
      <c r="A265" s="12"/>
      <c r="B265" s="284"/>
      <c r="C265" s="284"/>
      <c r="D265" s="284"/>
      <c r="E265" s="284"/>
      <c r="F265" s="284"/>
      <c r="G265" s="284"/>
      <c r="H265" s="284"/>
      <c r="I265" s="284"/>
    </row>
    <row r="266" spans="1:9" ht="12.75">
      <c r="A266" s="12"/>
      <c r="B266" s="284"/>
      <c r="C266" s="284"/>
      <c r="D266" s="284"/>
      <c r="E266" s="284"/>
      <c r="F266" s="284"/>
      <c r="G266" s="284"/>
      <c r="H266" s="284"/>
      <c r="I266" s="284"/>
    </row>
    <row r="267" spans="1:9" ht="12.75">
      <c r="A267" s="12"/>
      <c r="B267" s="284"/>
      <c r="C267" s="284"/>
      <c r="D267" s="284"/>
      <c r="E267" s="284"/>
      <c r="F267" s="284"/>
      <c r="G267" s="284"/>
      <c r="H267" s="284"/>
      <c r="I267" s="284"/>
    </row>
    <row r="268" spans="1:9" ht="12.75">
      <c r="A268" s="12"/>
      <c r="B268" s="284"/>
      <c r="C268" s="284"/>
      <c r="D268" s="284"/>
      <c r="E268" s="284"/>
      <c r="F268" s="284"/>
      <c r="G268" s="284"/>
      <c r="H268" s="284"/>
      <c r="I268" s="284"/>
    </row>
    <row r="269" spans="1:9" ht="12.75">
      <c r="A269" s="12"/>
      <c r="B269" s="284"/>
      <c r="C269" s="284"/>
      <c r="D269" s="284"/>
      <c r="E269" s="284"/>
      <c r="F269" s="284"/>
      <c r="G269" s="284"/>
      <c r="H269" s="284"/>
      <c r="I269" s="284"/>
    </row>
    <row r="270" ht="12.75">
      <c r="A270" s="12"/>
    </row>
    <row r="271" spans="1:9" ht="12.75">
      <c r="A271" s="12"/>
      <c r="B271" s="234"/>
      <c r="C271" s="234"/>
      <c r="D271" s="234"/>
      <c r="E271" s="234"/>
      <c r="F271" s="234"/>
      <c r="G271" s="234"/>
      <c r="H271" s="234"/>
      <c r="I271" s="234"/>
    </row>
    <row r="272" spans="1:3" ht="12.75">
      <c r="A272" s="10" t="s">
        <v>153</v>
      </c>
      <c r="B272" s="8" t="s">
        <v>32</v>
      </c>
      <c r="C272" s="8"/>
    </row>
    <row r="274" ht="12.75">
      <c r="B274" s="9" t="s">
        <v>254</v>
      </c>
    </row>
    <row r="277" spans="1:2" ht="12.75">
      <c r="A277" s="7" t="s">
        <v>154</v>
      </c>
      <c r="B277" s="8" t="s">
        <v>156</v>
      </c>
    </row>
    <row r="278" spans="1:2" ht="12.75">
      <c r="A278" s="7"/>
      <c r="B278" s="8"/>
    </row>
    <row r="279" spans="2:9" ht="12.75">
      <c r="B279" s="274" t="s">
        <v>255</v>
      </c>
      <c r="C279" s="277"/>
      <c r="D279" s="277"/>
      <c r="E279" s="277"/>
      <c r="F279" s="277"/>
      <c r="G279" s="277"/>
      <c r="H279" s="277"/>
      <c r="I279" s="277"/>
    </row>
    <row r="280" spans="1:9" ht="12.75">
      <c r="A280" s="12"/>
      <c r="B280" s="277"/>
      <c r="C280" s="277"/>
      <c r="D280" s="277"/>
      <c r="E280" s="277"/>
      <c r="F280" s="277"/>
      <c r="G280" s="277"/>
      <c r="H280" s="277"/>
      <c r="I280" s="277"/>
    </row>
    <row r="281" spans="1:9" ht="12.75">
      <c r="A281" s="12"/>
      <c r="B281" s="253"/>
      <c r="C281" s="253"/>
      <c r="D281" s="253"/>
      <c r="E281" s="253"/>
      <c r="F281" s="253"/>
      <c r="G281" s="253"/>
      <c r="H281" s="253"/>
      <c r="I281" s="253"/>
    </row>
    <row r="282" spans="1:9" ht="12.75">
      <c r="A282" s="12"/>
      <c r="F282" s="272" t="s">
        <v>39</v>
      </c>
      <c r="G282" s="273"/>
      <c r="H282" s="272" t="s">
        <v>199</v>
      </c>
      <c r="I282" s="272"/>
    </row>
    <row r="283" spans="1:9" ht="12.75">
      <c r="A283" s="12"/>
      <c r="F283" s="13" t="s">
        <v>41</v>
      </c>
      <c r="G283" s="13" t="s">
        <v>42</v>
      </c>
      <c r="H283" s="13" t="s">
        <v>41</v>
      </c>
      <c r="I283" s="13" t="s">
        <v>42</v>
      </c>
    </row>
    <row r="284" spans="1:9" ht="12.75">
      <c r="A284" s="12"/>
      <c r="F284" s="13" t="s">
        <v>43</v>
      </c>
      <c r="G284" s="13" t="s">
        <v>43</v>
      </c>
      <c r="H284" s="13" t="s">
        <v>43</v>
      </c>
      <c r="I284" s="13" t="s">
        <v>43</v>
      </c>
    </row>
    <row r="285" spans="1:9" ht="12.75">
      <c r="A285" s="12"/>
      <c r="F285" s="13" t="s">
        <v>44</v>
      </c>
      <c r="G285" s="13" t="s">
        <v>44</v>
      </c>
      <c r="H285" s="13" t="s">
        <v>45</v>
      </c>
      <c r="I285" s="9" t="s">
        <v>46</v>
      </c>
    </row>
    <row r="286" spans="1:9" ht="12.75">
      <c r="A286" s="12"/>
      <c r="F286" s="13" t="s">
        <v>159</v>
      </c>
      <c r="G286" s="13" t="s">
        <v>207</v>
      </c>
      <c r="H286" s="13" t="s">
        <v>159</v>
      </c>
      <c r="I286" s="13" t="s">
        <v>207</v>
      </c>
    </row>
    <row r="287" spans="1:9" ht="12.75">
      <c r="A287" s="12"/>
      <c r="F287" s="18" t="s">
        <v>47</v>
      </c>
      <c r="G287" s="18" t="s">
        <v>47</v>
      </c>
      <c r="H287" s="18" t="s">
        <v>47</v>
      </c>
      <c r="I287" s="18" t="s">
        <v>47</v>
      </c>
    </row>
    <row r="288" ht="12.75">
      <c r="A288" s="12"/>
    </row>
    <row r="289" spans="2:9" ht="12.75">
      <c r="B289" s="12" t="s">
        <v>256</v>
      </c>
      <c r="F289" s="21">
        <v>1172</v>
      </c>
      <c r="G289" s="21">
        <v>0</v>
      </c>
      <c r="H289" s="21">
        <v>1172</v>
      </c>
      <c r="I289" s="21">
        <v>0</v>
      </c>
    </row>
    <row r="290" spans="1:9" ht="12.75">
      <c r="A290" s="12"/>
      <c r="F290" s="21"/>
      <c r="G290" s="21"/>
      <c r="H290" s="34"/>
      <c r="I290" s="34"/>
    </row>
    <row r="291" spans="1:9" ht="12.75">
      <c r="A291" s="12"/>
      <c r="B291" s="12" t="s">
        <v>266</v>
      </c>
      <c r="F291" s="21">
        <v>4345</v>
      </c>
      <c r="G291" s="21">
        <v>0</v>
      </c>
      <c r="H291" s="21">
        <v>4345</v>
      </c>
      <c r="I291" s="21">
        <v>0</v>
      </c>
    </row>
    <row r="292" spans="1:9" ht="12.75">
      <c r="A292" s="12"/>
      <c r="F292" s="34"/>
      <c r="G292" s="34"/>
      <c r="H292" s="34"/>
      <c r="I292" s="34"/>
    </row>
    <row r="293" spans="1:9" ht="13.5" thickBot="1">
      <c r="A293" s="12"/>
      <c r="B293" s="9" t="s">
        <v>60</v>
      </c>
      <c r="F293" s="255">
        <f>F289/F291*100</f>
        <v>26.973532796317606</v>
      </c>
      <c r="G293" s="255">
        <v>0</v>
      </c>
      <c r="H293" s="255">
        <f>H289/H291*100</f>
        <v>26.973532796317606</v>
      </c>
      <c r="I293" s="256">
        <v>0</v>
      </c>
    </row>
    <row r="294" spans="1:9" ht="12.75">
      <c r="A294" s="12"/>
      <c r="G294" s="35"/>
      <c r="H294" s="35"/>
      <c r="I294" s="35"/>
    </row>
    <row r="295" spans="2:9" ht="12.75">
      <c r="B295" s="274" t="s">
        <v>258</v>
      </c>
      <c r="C295" s="277"/>
      <c r="D295" s="277"/>
      <c r="E295" s="277"/>
      <c r="F295" s="277"/>
      <c r="G295" s="277"/>
      <c r="H295" s="277"/>
      <c r="I295" s="277"/>
    </row>
    <row r="296" spans="1:9" ht="12.75">
      <c r="A296" s="12"/>
      <c r="B296" s="277"/>
      <c r="C296" s="277"/>
      <c r="D296" s="277"/>
      <c r="E296" s="277"/>
      <c r="F296" s="277"/>
      <c r="G296" s="277"/>
      <c r="H296" s="277"/>
      <c r="I296" s="277"/>
    </row>
    <row r="297" spans="1:9" ht="12.75">
      <c r="A297" s="12"/>
      <c r="B297" s="277"/>
      <c r="C297" s="277"/>
      <c r="D297" s="277"/>
      <c r="E297" s="277"/>
      <c r="F297" s="277"/>
      <c r="G297" s="277"/>
      <c r="H297" s="277"/>
      <c r="I297" s="277"/>
    </row>
    <row r="298" spans="1:9" ht="12.75">
      <c r="A298" s="12"/>
      <c r="B298" s="253"/>
      <c r="C298" s="253"/>
      <c r="D298" s="253"/>
      <c r="E298" s="253"/>
      <c r="F298" s="253"/>
      <c r="G298" s="253"/>
      <c r="H298" s="253"/>
      <c r="I298" s="253"/>
    </row>
    <row r="299" spans="1:9" ht="12.75">
      <c r="A299" s="12"/>
      <c r="B299" s="253"/>
      <c r="C299" s="253"/>
      <c r="D299" s="253"/>
      <c r="E299" s="253"/>
      <c r="F299" s="272" t="s">
        <v>39</v>
      </c>
      <c r="G299" s="273"/>
      <c r="H299" s="272" t="s">
        <v>199</v>
      </c>
      <c r="I299" s="272"/>
    </row>
    <row r="300" spans="1:9" ht="12.75">
      <c r="A300" s="12"/>
      <c r="F300" s="13" t="s">
        <v>41</v>
      </c>
      <c r="G300" s="13" t="s">
        <v>42</v>
      </c>
      <c r="H300" s="13" t="s">
        <v>41</v>
      </c>
      <c r="I300" s="13" t="s">
        <v>42</v>
      </c>
    </row>
    <row r="301" spans="1:9" ht="12.75">
      <c r="A301" s="12"/>
      <c r="F301" s="13" t="s">
        <v>43</v>
      </c>
      <c r="G301" s="13" t="s">
        <v>43</v>
      </c>
      <c r="H301" s="13" t="s">
        <v>43</v>
      </c>
      <c r="I301" s="13" t="s">
        <v>43</v>
      </c>
    </row>
    <row r="302" spans="1:9" ht="12.75">
      <c r="A302" s="12"/>
      <c r="F302" s="13" t="s">
        <v>44</v>
      </c>
      <c r="G302" s="13" t="s">
        <v>44</v>
      </c>
      <c r="H302" s="13" t="s">
        <v>45</v>
      </c>
      <c r="I302" s="9" t="s">
        <v>46</v>
      </c>
    </row>
    <row r="303" spans="1:9" ht="12.75">
      <c r="A303" s="12"/>
      <c r="F303" s="13" t="s">
        <v>159</v>
      </c>
      <c r="G303" s="13" t="s">
        <v>207</v>
      </c>
      <c r="H303" s="13" t="s">
        <v>159</v>
      </c>
      <c r="I303" s="13" t="s">
        <v>207</v>
      </c>
    </row>
    <row r="304" spans="1:9" ht="12.75">
      <c r="A304" s="12"/>
      <c r="F304" s="18" t="s">
        <v>47</v>
      </c>
      <c r="G304" s="18" t="s">
        <v>47</v>
      </c>
      <c r="H304" s="18" t="s">
        <v>47</v>
      </c>
      <c r="I304" s="18" t="s">
        <v>47</v>
      </c>
    </row>
    <row r="305" ht="12.75">
      <c r="A305" s="12"/>
    </row>
    <row r="306" spans="2:9" ht="12.75">
      <c r="B306" s="12" t="s">
        <v>267</v>
      </c>
      <c r="F306" s="21">
        <f>1227343/1000</f>
        <v>1227.343</v>
      </c>
      <c r="G306" s="21">
        <v>0</v>
      </c>
      <c r="H306" s="21">
        <f>1227343/1000</f>
        <v>1227.343</v>
      </c>
      <c r="I306" s="21">
        <v>0</v>
      </c>
    </row>
    <row r="307" spans="1:9" ht="12.75">
      <c r="A307" s="12"/>
      <c r="F307" s="21"/>
      <c r="G307" s="21"/>
      <c r="H307" s="21"/>
      <c r="I307" s="34"/>
    </row>
    <row r="308" spans="2:9" ht="12.75">
      <c r="B308" s="12" t="s">
        <v>268</v>
      </c>
      <c r="F308" s="21"/>
      <c r="G308" s="21"/>
      <c r="H308" s="21"/>
      <c r="I308" s="34"/>
    </row>
    <row r="309" spans="1:9" ht="12.75">
      <c r="A309" s="12"/>
      <c r="B309" s="9" t="s">
        <v>257</v>
      </c>
      <c r="F309" s="21">
        <f>5950011/1000</f>
        <v>5950.011</v>
      </c>
      <c r="G309" s="21">
        <v>0</v>
      </c>
      <c r="H309" s="21">
        <f>5950011/1000</f>
        <v>5950.011</v>
      </c>
      <c r="I309" s="21">
        <v>0</v>
      </c>
    </row>
    <row r="310" spans="1:9" ht="12.75">
      <c r="A310" s="12"/>
      <c r="F310" s="34"/>
      <c r="G310" s="34"/>
      <c r="H310" s="34"/>
      <c r="I310" s="34"/>
    </row>
    <row r="311" spans="1:9" ht="13.5" thickBot="1">
      <c r="A311" s="12"/>
      <c r="B311" s="9" t="s">
        <v>11</v>
      </c>
      <c r="F311" s="255">
        <f>F306/F309*100</f>
        <v>20.627575310364975</v>
      </c>
      <c r="G311" s="255">
        <v>0</v>
      </c>
      <c r="H311" s="255">
        <f>H306/H309*100</f>
        <v>20.627575310364975</v>
      </c>
      <c r="I311" s="256">
        <v>0</v>
      </c>
    </row>
    <row r="312" spans="1:9" ht="12.75">
      <c r="A312" s="12"/>
      <c r="H312" s="35"/>
      <c r="I312" s="35"/>
    </row>
    <row r="313" spans="1:9" ht="12.75">
      <c r="A313" s="12"/>
      <c r="G313" s="35"/>
      <c r="H313" s="35"/>
      <c r="I313" s="35"/>
    </row>
    <row r="314" spans="1:9" ht="12.75">
      <c r="A314" s="17" t="s">
        <v>155</v>
      </c>
      <c r="G314" s="35"/>
      <c r="H314" s="35"/>
      <c r="I314" s="35"/>
    </row>
    <row r="315" spans="1:9" ht="12.75">
      <c r="A315" s="12"/>
      <c r="G315" s="35"/>
      <c r="H315" s="35"/>
      <c r="I315" s="35"/>
    </row>
    <row r="316" spans="1:9" ht="12.75">
      <c r="A316" s="12"/>
      <c r="G316" s="35"/>
      <c r="H316" s="35"/>
      <c r="I316" s="35"/>
    </row>
    <row r="317" spans="1:3" ht="12.75">
      <c r="A317" s="8" t="s">
        <v>163</v>
      </c>
      <c r="B317" s="12"/>
      <c r="C317" s="12"/>
    </row>
    <row r="318" spans="1:3" ht="12.75">
      <c r="A318" s="9" t="s">
        <v>61</v>
      </c>
      <c r="B318" s="12"/>
      <c r="C318" s="12"/>
    </row>
    <row r="319" spans="1:3" ht="12.75">
      <c r="A319" s="9" t="s">
        <v>164</v>
      </c>
      <c r="B319" s="12"/>
      <c r="C319" s="12"/>
    </row>
    <row r="320" spans="2:3" ht="12.75">
      <c r="B320" s="12"/>
      <c r="C320" s="12"/>
    </row>
    <row r="321" spans="1:3" ht="12.75">
      <c r="A321" s="9" t="s">
        <v>165</v>
      </c>
      <c r="B321" s="12"/>
      <c r="C321" s="12"/>
    </row>
    <row r="322" spans="1:3" ht="12.75">
      <c r="A322" s="12"/>
      <c r="B322" s="12"/>
      <c r="C322" s="12"/>
    </row>
    <row r="323" spans="1:3" ht="12.75">
      <c r="A323" s="12"/>
      <c r="B323" s="12"/>
      <c r="C323" s="12"/>
    </row>
    <row r="324" spans="1:3" ht="12.75">
      <c r="A324" s="12"/>
      <c r="B324" s="12"/>
      <c r="C324" s="12"/>
    </row>
    <row r="325" spans="1:3" ht="12.75">
      <c r="A325" s="12"/>
      <c r="B325" s="12"/>
      <c r="C325" s="12"/>
    </row>
    <row r="326" spans="1:3" ht="12.75">
      <c r="A326" s="12"/>
      <c r="B326" s="12"/>
      <c r="C326" s="12"/>
    </row>
    <row r="327" spans="1:3" ht="12.75">
      <c r="A327" s="12"/>
      <c r="B327" s="12"/>
      <c r="C327" s="12"/>
    </row>
    <row r="328" spans="1:3" ht="12.75">
      <c r="A328" s="12"/>
      <c r="B328" s="12"/>
      <c r="C328" s="12"/>
    </row>
    <row r="329" spans="1:3" ht="12.75">
      <c r="A329" s="12"/>
      <c r="B329" s="12"/>
      <c r="C329" s="12"/>
    </row>
    <row r="330" spans="1:3" ht="12.75">
      <c r="A330" s="12"/>
      <c r="B330" s="12"/>
      <c r="C330" s="12"/>
    </row>
    <row r="331" spans="1:3" ht="12.75">
      <c r="A331" s="12"/>
      <c r="B331" s="12"/>
      <c r="C331" s="12"/>
    </row>
    <row r="332" spans="1:3" ht="12.75">
      <c r="A332" s="12"/>
      <c r="B332" s="12"/>
      <c r="C332" s="12"/>
    </row>
    <row r="333" spans="1:3" ht="12.75">
      <c r="A333" s="12"/>
      <c r="B333" s="12"/>
      <c r="C333" s="12"/>
    </row>
    <row r="334" spans="1:3" ht="12.75">
      <c r="A334" s="12"/>
      <c r="B334" s="12"/>
      <c r="C334" s="12"/>
    </row>
    <row r="335" spans="1:3" ht="12.75">
      <c r="A335" s="12"/>
      <c r="B335" s="12"/>
      <c r="C335" s="12"/>
    </row>
    <row r="336" spans="1:3" ht="12.75">
      <c r="A336" s="12"/>
      <c r="B336" s="12"/>
      <c r="C336" s="12"/>
    </row>
    <row r="337" spans="1:3" ht="12.75">
      <c r="A337" s="12"/>
      <c r="B337" s="12"/>
      <c r="C337" s="12"/>
    </row>
    <row r="338" spans="1:3" ht="12.75">
      <c r="A338" s="12"/>
      <c r="B338" s="12"/>
      <c r="C338" s="12"/>
    </row>
    <row r="339" spans="1:3" ht="12.75">
      <c r="A339" s="12"/>
      <c r="B339" s="12"/>
      <c r="C339" s="12"/>
    </row>
    <row r="340" spans="1:3" ht="12.75">
      <c r="A340" s="12"/>
      <c r="B340" s="12"/>
      <c r="C340" s="12"/>
    </row>
    <row r="341" spans="1:3" ht="12.75">
      <c r="A341" s="12"/>
      <c r="B341" s="12"/>
      <c r="C341" s="12"/>
    </row>
    <row r="342" spans="1:3" ht="12.75">
      <c r="A342" s="12"/>
      <c r="B342" s="12"/>
      <c r="C342" s="12"/>
    </row>
    <row r="343" spans="1:3" ht="12.75">
      <c r="A343" s="12"/>
      <c r="B343" s="12"/>
      <c r="C343" s="12"/>
    </row>
  </sheetData>
  <mergeCells count="42">
    <mergeCell ref="C121:I124"/>
    <mergeCell ref="C126:I127"/>
    <mergeCell ref="C129:I132"/>
    <mergeCell ref="C139:I140"/>
    <mergeCell ref="B164:I166"/>
    <mergeCell ref="B152:I154"/>
    <mergeCell ref="C142:I143"/>
    <mergeCell ref="C200:I200"/>
    <mergeCell ref="B207:I208"/>
    <mergeCell ref="B210:I212"/>
    <mergeCell ref="B257:I261"/>
    <mergeCell ref="B263:I269"/>
    <mergeCell ref="A1:I1"/>
    <mergeCell ref="E72:I72"/>
    <mergeCell ref="B7:I9"/>
    <mergeCell ref="B11:I12"/>
    <mergeCell ref="B17:I18"/>
    <mergeCell ref="B43:I45"/>
    <mergeCell ref="B47:I48"/>
    <mergeCell ref="B29:I33"/>
    <mergeCell ref="B23:I24"/>
    <mergeCell ref="B50:I51"/>
    <mergeCell ref="F299:G299"/>
    <mergeCell ref="H299:I299"/>
    <mergeCell ref="B295:I297"/>
    <mergeCell ref="B101:I103"/>
    <mergeCell ref="B189:I190"/>
    <mergeCell ref="B150:I150"/>
    <mergeCell ref="B137:I137"/>
    <mergeCell ref="D109:I111"/>
    <mergeCell ref="C105:I106"/>
    <mergeCell ref="B171:I171"/>
    <mergeCell ref="H282:I282"/>
    <mergeCell ref="F282:G282"/>
    <mergeCell ref="B87:I91"/>
    <mergeCell ref="H176:I176"/>
    <mergeCell ref="F176:G176"/>
    <mergeCell ref="C117:I119"/>
    <mergeCell ref="C113:I115"/>
    <mergeCell ref="B279:I280"/>
    <mergeCell ref="B214:I215"/>
    <mergeCell ref="B252:I253"/>
  </mergeCells>
  <printOptions/>
  <pageMargins left="0.75" right="0" top="1.25" bottom="1" header="0.27" footer="0.39"/>
  <pageSetup horizontalDpi="600" verticalDpi="600" orientation="portrait" paperSize="9" scale="90" r:id="rId2"/>
  <headerFooter alignWithMargins="0">
    <oddHeader>&amp;L&amp;"Times New Roman,Bold"&amp;14Poh Kong Holdings Berhad (Company No 586139-K)&amp;8
&amp;"Arial,Bold"&amp;10
&amp;"Times New Roman,Bold"&amp;11Quarterly Report On Consolidated Results&amp;10
&amp;11For The Second Financial Quarter Ended 31 January 2004</oddHeader>
  </headerFooter>
  <rowBreaks count="5" manualBreakCount="5">
    <brk id="58" max="8" man="1"/>
    <brk id="98" max="8" man="1"/>
    <brk id="144" max="8" man="1"/>
    <brk id="196" max="8" man="1"/>
    <brk id="254" max="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AC96"/>
  <sheetViews>
    <sheetView zoomScale="70" zoomScaleNormal="70" workbookViewId="0" topLeftCell="A1">
      <selection activeCell="B72" sqref="B72"/>
    </sheetView>
  </sheetViews>
  <sheetFormatPr defaultColWidth="9.140625" defaultRowHeight="12.75"/>
  <cols>
    <col min="1" max="1" width="1.8515625" style="42" customWidth="1"/>
    <col min="2" max="2" width="62.421875" style="42" customWidth="1"/>
    <col min="3" max="3" width="13.7109375" style="65" customWidth="1"/>
    <col min="4" max="4" width="7.28125" style="66" hidden="1" customWidth="1"/>
    <col min="5" max="5" width="5.57421875" style="66" hidden="1" customWidth="1"/>
    <col min="6" max="6" width="16.57421875" style="66" hidden="1" customWidth="1"/>
    <col min="7" max="7" width="0" style="66" hidden="1" customWidth="1"/>
    <col min="8" max="8" width="15.7109375" style="66" hidden="1" customWidth="1"/>
    <col min="9" max="9" width="1.421875" style="67" customWidth="1"/>
    <col min="10" max="10" width="12.140625" style="68" customWidth="1"/>
    <col min="11" max="16384" width="9.140625" style="42" customWidth="1"/>
  </cols>
  <sheetData>
    <row r="1" spans="2:10" s="6" customFormat="1" ht="18.75">
      <c r="B1" s="36" t="s">
        <v>158</v>
      </c>
      <c r="I1" s="201"/>
      <c r="J1" s="37"/>
    </row>
    <row r="2" spans="2:10" s="6" customFormat="1" ht="15">
      <c r="B2" s="38"/>
      <c r="I2" s="201"/>
      <c r="J2" s="37"/>
    </row>
    <row r="3" spans="2:10" s="6" customFormat="1" ht="14.25">
      <c r="B3" s="39" t="s">
        <v>62</v>
      </c>
      <c r="I3" s="201"/>
      <c r="J3" s="37"/>
    </row>
    <row r="4" spans="2:10" s="6" customFormat="1" ht="14.25">
      <c r="B4" s="39" t="s">
        <v>157</v>
      </c>
      <c r="I4" s="201"/>
      <c r="J4" s="37"/>
    </row>
    <row r="5" spans="2:10" s="6" customFormat="1" ht="15">
      <c r="B5" s="40" t="s">
        <v>63</v>
      </c>
      <c r="I5" s="201"/>
      <c r="J5" s="37"/>
    </row>
    <row r="6" spans="2:10" s="6" customFormat="1" ht="15">
      <c r="B6" s="38"/>
      <c r="C6" s="14"/>
      <c r="D6" s="14"/>
      <c r="E6" s="14"/>
      <c r="F6" s="14"/>
      <c r="G6" s="14"/>
      <c r="H6" s="14"/>
      <c r="I6" s="61"/>
      <c r="J6" s="62"/>
    </row>
    <row r="7" spans="2:10" s="6" customFormat="1" ht="14.25">
      <c r="B7" s="39" t="s">
        <v>64</v>
      </c>
      <c r="C7" s="13" t="s">
        <v>159</v>
      </c>
      <c r="D7" s="13"/>
      <c r="E7" s="13"/>
      <c r="F7" s="13"/>
      <c r="G7" s="13"/>
      <c r="H7" s="13"/>
      <c r="I7" s="13"/>
      <c r="J7" s="269" t="s">
        <v>207</v>
      </c>
    </row>
    <row r="8" spans="3:10" ht="12.75">
      <c r="C8" s="202"/>
      <c r="I8" s="203"/>
      <c r="J8" s="204"/>
    </row>
    <row r="9" spans="3:29" s="205" customFormat="1" ht="14.25">
      <c r="C9" s="206" t="s">
        <v>47</v>
      </c>
      <c r="D9" s="207" t="s">
        <v>65</v>
      </c>
      <c r="E9" s="206" t="s">
        <v>57</v>
      </c>
      <c r="F9" s="285" t="s">
        <v>66</v>
      </c>
      <c r="G9" s="285"/>
      <c r="H9" s="206" t="s">
        <v>57</v>
      </c>
      <c r="I9" s="208"/>
      <c r="J9" s="209" t="s">
        <v>47</v>
      </c>
      <c r="K9" s="210"/>
      <c r="L9" s="210"/>
      <c r="M9" s="210"/>
      <c r="N9" s="211"/>
      <c r="O9" s="211"/>
      <c r="P9" s="211"/>
      <c r="Q9" s="211"/>
      <c r="R9" s="211"/>
      <c r="S9" s="211"/>
      <c r="T9" s="211"/>
      <c r="U9" s="211"/>
      <c r="V9" s="211"/>
      <c r="W9" s="211"/>
      <c r="X9" s="211"/>
      <c r="Y9" s="211"/>
      <c r="Z9" s="211"/>
      <c r="AA9" s="211"/>
      <c r="AB9" s="211"/>
      <c r="AC9" s="211"/>
    </row>
    <row r="10" spans="2:29" s="205" customFormat="1" ht="14.25">
      <c r="B10" s="212" t="s">
        <v>67</v>
      </c>
      <c r="C10" s="206"/>
      <c r="D10" s="207"/>
      <c r="E10" s="206"/>
      <c r="F10" s="206"/>
      <c r="G10" s="206"/>
      <c r="H10" s="206"/>
      <c r="I10" s="208"/>
      <c r="J10" s="210"/>
      <c r="K10" s="210"/>
      <c r="L10" s="210"/>
      <c r="M10" s="210"/>
      <c r="N10" s="211"/>
      <c r="O10" s="211"/>
      <c r="P10" s="211"/>
      <c r="Q10" s="211"/>
      <c r="R10" s="211"/>
      <c r="S10" s="211"/>
      <c r="T10" s="211"/>
      <c r="U10" s="211"/>
      <c r="V10" s="211"/>
      <c r="W10" s="211"/>
      <c r="X10" s="211"/>
      <c r="Y10" s="211"/>
      <c r="Z10" s="211"/>
      <c r="AA10" s="211"/>
      <c r="AB10" s="211"/>
      <c r="AC10" s="211"/>
    </row>
    <row r="11" spans="2:13" ht="15">
      <c r="B11" s="43"/>
      <c r="C11" s="44"/>
      <c r="D11" s="43"/>
      <c r="E11" s="43"/>
      <c r="F11" s="43"/>
      <c r="G11" s="43"/>
      <c r="H11" s="43"/>
      <c r="I11" s="45"/>
      <c r="J11" s="46"/>
      <c r="K11" s="43"/>
      <c r="L11" s="43"/>
      <c r="M11" s="43"/>
    </row>
    <row r="12" spans="2:13" s="47" customFormat="1" ht="15">
      <c r="B12" s="46" t="s">
        <v>68</v>
      </c>
      <c r="C12" s="48">
        <v>13652</v>
      </c>
      <c r="D12" s="46"/>
      <c r="E12" s="46"/>
      <c r="F12" s="46"/>
      <c r="G12" s="46"/>
      <c r="H12" s="46"/>
      <c r="I12" s="49"/>
      <c r="J12" s="64">
        <v>0</v>
      </c>
      <c r="K12" s="46"/>
      <c r="L12" s="46"/>
      <c r="M12" s="46"/>
    </row>
    <row r="13" spans="2:13" ht="15">
      <c r="B13" s="43"/>
      <c r="C13" s="51"/>
      <c r="D13" s="43"/>
      <c r="E13" s="43"/>
      <c r="F13" s="43"/>
      <c r="G13" s="43"/>
      <c r="H13" s="43"/>
      <c r="I13" s="45"/>
      <c r="J13" s="238"/>
      <c r="K13" s="43"/>
      <c r="L13" s="43"/>
      <c r="M13" s="43"/>
    </row>
    <row r="14" spans="2:13" ht="15">
      <c r="B14" s="43" t="s">
        <v>69</v>
      </c>
      <c r="C14" s="51"/>
      <c r="D14" s="43"/>
      <c r="E14" s="43"/>
      <c r="F14" s="43"/>
      <c r="G14" s="43"/>
      <c r="H14" s="43"/>
      <c r="I14" s="45"/>
      <c r="J14" s="238"/>
      <c r="K14" s="43"/>
      <c r="L14" s="43"/>
      <c r="M14" s="43"/>
    </row>
    <row r="15" spans="2:13" ht="15">
      <c r="B15" s="43" t="s">
        <v>70</v>
      </c>
      <c r="C15" s="226">
        <v>91</v>
      </c>
      <c r="D15" s="43"/>
      <c r="E15" s="43"/>
      <c r="F15" s="43"/>
      <c r="G15" s="43"/>
      <c r="H15" s="43"/>
      <c r="I15" s="45"/>
      <c r="J15" s="239">
        <v>0</v>
      </c>
      <c r="K15" s="43"/>
      <c r="L15" s="43"/>
      <c r="M15" s="43"/>
    </row>
    <row r="16" spans="2:13" ht="15">
      <c r="B16" s="43" t="s">
        <v>200</v>
      </c>
      <c r="C16" s="227">
        <v>-7529</v>
      </c>
      <c r="D16" s="43"/>
      <c r="E16" s="43"/>
      <c r="F16" s="43"/>
      <c r="G16" s="43"/>
      <c r="H16" s="43"/>
      <c r="I16" s="45"/>
      <c r="J16" s="240">
        <v>0</v>
      </c>
      <c r="K16" s="43"/>
      <c r="L16" s="43"/>
      <c r="M16" s="43"/>
    </row>
    <row r="17" spans="2:13" ht="15">
      <c r="B17" s="43" t="s">
        <v>71</v>
      </c>
      <c r="C17" s="227">
        <v>28</v>
      </c>
      <c r="D17" s="43"/>
      <c r="E17" s="43"/>
      <c r="F17" s="43"/>
      <c r="G17" s="43"/>
      <c r="H17" s="43"/>
      <c r="I17" s="45"/>
      <c r="J17" s="240">
        <v>0</v>
      </c>
      <c r="K17" s="43"/>
      <c r="L17" s="43"/>
      <c r="M17" s="43"/>
    </row>
    <row r="18" spans="2:13" ht="15">
      <c r="B18" s="66" t="s">
        <v>1</v>
      </c>
      <c r="C18" s="228">
        <v>2</v>
      </c>
      <c r="D18" s="43"/>
      <c r="E18" s="43"/>
      <c r="F18" s="43"/>
      <c r="G18" s="43"/>
      <c r="H18" s="43"/>
      <c r="I18" s="45"/>
      <c r="J18" s="241">
        <v>0</v>
      </c>
      <c r="K18" s="43"/>
      <c r="L18" s="43"/>
      <c r="M18" s="43"/>
    </row>
    <row r="19" spans="2:13" ht="15">
      <c r="B19" s="43"/>
      <c r="C19" s="51"/>
      <c r="D19" s="43"/>
      <c r="E19" s="43"/>
      <c r="F19" s="43"/>
      <c r="G19" s="43"/>
      <c r="H19" s="43"/>
      <c r="I19" s="45"/>
      <c r="J19" s="238"/>
      <c r="K19" s="43"/>
      <c r="L19" s="43"/>
      <c r="M19" s="43"/>
    </row>
    <row r="20" spans="2:13" ht="15">
      <c r="B20" s="43" t="s">
        <v>72</v>
      </c>
      <c r="C20" s="51">
        <f>SUM(C12:C18)</f>
        <v>6244</v>
      </c>
      <c r="D20" s="51">
        <v>0</v>
      </c>
      <c r="E20" s="51">
        <v>0</v>
      </c>
      <c r="F20" s="51">
        <v>0</v>
      </c>
      <c r="G20" s="51">
        <v>0</v>
      </c>
      <c r="H20" s="51">
        <v>0</v>
      </c>
      <c r="I20" s="53">
        <v>0</v>
      </c>
      <c r="J20" s="238">
        <f>SUM(J12:J18)</f>
        <v>0</v>
      </c>
      <c r="K20" s="43"/>
      <c r="L20" s="43"/>
      <c r="M20" s="43"/>
    </row>
    <row r="21" spans="2:13" ht="15">
      <c r="B21" s="43"/>
      <c r="C21" s="51"/>
      <c r="D21" s="43"/>
      <c r="E21" s="43"/>
      <c r="F21" s="43"/>
      <c r="G21" s="43"/>
      <c r="H21" s="43"/>
      <c r="I21" s="45"/>
      <c r="J21" s="238"/>
      <c r="K21" s="43"/>
      <c r="L21" s="43"/>
      <c r="M21" s="43"/>
    </row>
    <row r="22" spans="2:13" ht="15">
      <c r="B22" s="43" t="s">
        <v>73</v>
      </c>
      <c r="C22" s="229">
        <v>1082</v>
      </c>
      <c r="D22" s="43"/>
      <c r="E22" s="43"/>
      <c r="F22" s="43"/>
      <c r="G22" s="43"/>
      <c r="H22" s="43"/>
      <c r="I22" s="45"/>
      <c r="J22" s="239">
        <v>0</v>
      </c>
      <c r="K22" s="43"/>
      <c r="L22" s="43"/>
      <c r="M22" s="43"/>
    </row>
    <row r="23" spans="2:13" ht="15">
      <c r="B23" s="43" t="s">
        <v>170</v>
      </c>
      <c r="C23" s="230">
        <v>-477</v>
      </c>
      <c r="D23" s="43"/>
      <c r="E23" s="43"/>
      <c r="F23" s="43"/>
      <c r="G23" s="43"/>
      <c r="H23" s="43"/>
      <c r="I23" s="45"/>
      <c r="J23" s="240">
        <v>0</v>
      </c>
      <c r="K23" s="43"/>
      <c r="L23" s="43"/>
      <c r="M23" s="43"/>
    </row>
    <row r="24" spans="2:13" ht="15">
      <c r="B24" s="43" t="s">
        <v>171</v>
      </c>
      <c r="C24" s="227">
        <v>13</v>
      </c>
      <c r="D24" s="43"/>
      <c r="E24" s="43"/>
      <c r="F24" s="43"/>
      <c r="G24" s="43"/>
      <c r="H24" s="43"/>
      <c r="I24" s="45"/>
      <c r="J24" s="240">
        <v>0</v>
      </c>
      <c r="K24" s="43"/>
      <c r="L24" s="43"/>
      <c r="M24" s="43"/>
    </row>
    <row r="25" spans="2:13" ht="15">
      <c r="B25" s="43" t="s">
        <v>172</v>
      </c>
      <c r="C25" s="231">
        <v>176</v>
      </c>
      <c r="D25" s="45"/>
      <c r="E25" s="45"/>
      <c r="F25" s="45"/>
      <c r="G25" s="45"/>
      <c r="H25" s="45"/>
      <c r="I25" s="45"/>
      <c r="J25" s="240">
        <v>0</v>
      </c>
      <c r="K25" s="43"/>
      <c r="L25" s="43"/>
      <c r="M25" s="43"/>
    </row>
    <row r="26" spans="2:13" ht="15">
      <c r="B26" s="43" t="s">
        <v>173</v>
      </c>
      <c r="C26" s="231">
        <v>-615</v>
      </c>
      <c r="D26" s="45"/>
      <c r="E26" s="45"/>
      <c r="F26" s="45"/>
      <c r="G26" s="45"/>
      <c r="H26" s="45"/>
      <c r="I26" s="45"/>
      <c r="J26" s="240">
        <v>0</v>
      </c>
      <c r="K26" s="43"/>
      <c r="L26" s="43"/>
      <c r="M26" s="43"/>
    </row>
    <row r="27" spans="2:13" ht="15">
      <c r="B27" s="213" t="s">
        <v>74</v>
      </c>
      <c r="C27" s="232">
        <v>53</v>
      </c>
      <c r="D27" s="45"/>
      <c r="E27" s="45"/>
      <c r="F27" s="45"/>
      <c r="G27" s="45"/>
      <c r="H27" s="45"/>
      <c r="I27" s="45"/>
      <c r="J27" s="241">
        <v>0</v>
      </c>
      <c r="K27" s="43"/>
      <c r="L27" s="43"/>
      <c r="M27" s="43"/>
    </row>
    <row r="28" spans="2:13" ht="15">
      <c r="B28" s="43"/>
      <c r="C28" s="51"/>
      <c r="D28" s="43"/>
      <c r="E28" s="43"/>
      <c r="F28" s="43"/>
      <c r="G28" s="43"/>
      <c r="H28" s="43"/>
      <c r="I28" s="45"/>
      <c r="J28" s="238"/>
      <c r="K28" s="43"/>
      <c r="L28" s="43"/>
      <c r="M28" s="43"/>
    </row>
    <row r="29" spans="2:13" ht="15">
      <c r="B29" s="43" t="s">
        <v>2</v>
      </c>
      <c r="C29" s="51">
        <f>SUM(C20:C27)</f>
        <v>6476</v>
      </c>
      <c r="D29" s="51">
        <v>0</v>
      </c>
      <c r="E29" s="51">
        <v>0</v>
      </c>
      <c r="F29" s="51">
        <v>0</v>
      </c>
      <c r="G29" s="51">
        <v>0</v>
      </c>
      <c r="H29" s="51">
        <v>0</v>
      </c>
      <c r="I29" s="53">
        <v>0</v>
      </c>
      <c r="J29" s="238">
        <f>SUM(J20:J27)</f>
        <v>0</v>
      </c>
      <c r="K29" s="43"/>
      <c r="L29" s="43"/>
      <c r="M29" s="43"/>
    </row>
    <row r="30" spans="2:13" ht="15">
      <c r="B30" s="43"/>
      <c r="C30" s="51"/>
      <c r="D30" s="43"/>
      <c r="E30" s="43"/>
      <c r="F30" s="43"/>
      <c r="G30" s="43"/>
      <c r="H30" s="43"/>
      <c r="I30" s="45"/>
      <c r="J30" s="238"/>
      <c r="K30" s="43"/>
      <c r="L30" s="43"/>
      <c r="M30" s="43"/>
    </row>
    <row r="31" spans="2:13" ht="15">
      <c r="B31" s="43" t="s">
        <v>201</v>
      </c>
      <c r="C31" s="55">
        <v>-1389</v>
      </c>
      <c r="D31" s="43"/>
      <c r="E31" s="43"/>
      <c r="F31" s="43"/>
      <c r="G31" s="43"/>
      <c r="H31" s="43"/>
      <c r="I31" s="45"/>
      <c r="J31" s="242">
        <v>0</v>
      </c>
      <c r="K31" s="43"/>
      <c r="L31" s="43"/>
      <c r="M31" s="43"/>
    </row>
    <row r="32" spans="2:13" ht="15">
      <c r="B32" s="43" t="s">
        <v>3</v>
      </c>
      <c r="C32" s="51">
        <f>+C29+C31</f>
        <v>5087</v>
      </c>
      <c r="D32" s="43"/>
      <c r="E32" s="43"/>
      <c r="F32" s="43"/>
      <c r="G32" s="43"/>
      <c r="H32" s="43"/>
      <c r="I32" s="45"/>
      <c r="J32" s="238">
        <f>+J29+J31</f>
        <v>0</v>
      </c>
      <c r="K32" s="43"/>
      <c r="L32" s="43"/>
      <c r="M32" s="43"/>
    </row>
    <row r="33" spans="2:13" ht="15">
      <c r="B33" s="43"/>
      <c r="C33" s="51"/>
      <c r="D33" s="43"/>
      <c r="E33" s="43"/>
      <c r="F33" s="43"/>
      <c r="G33" s="43"/>
      <c r="H33" s="43"/>
      <c r="I33" s="45"/>
      <c r="J33" s="238"/>
      <c r="K33" s="43"/>
      <c r="L33" s="43"/>
      <c r="M33" s="43"/>
    </row>
    <row r="34" spans="2:13" ht="15">
      <c r="B34" s="41" t="s">
        <v>75</v>
      </c>
      <c r="C34" s="51"/>
      <c r="D34" s="43"/>
      <c r="E34" s="43"/>
      <c r="F34" s="43"/>
      <c r="G34" s="43"/>
      <c r="H34" s="43"/>
      <c r="I34" s="45"/>
      <c r="J34" s="238"/>
      <c r="K34" s="43"/>
      <c r="L34" s="43"/>
      <c r="M34" s="43"/>
    </row>
    <row r="35" spans="2:13" ht="15">
      <c r="B35" s="43"/>
      <c r="C35" s="51"/>
      <c r="D35" s="43"/>
      <c r="E35" s="43"/>
      <c r="F35" s="43"/>
      <c r="G35" s="43"/>
      <c r="H35" s="43"/>
      <c r="I35" s="45"/>
      <c r="J35" s="238"/>
      <c r="K35" s="43"/>
      <c r="L35" s="43"/>
      <c r="M35" s="43"/>
    </row>
    <row r="36" spans="2:13" ht="15">
      <c r="B36" s="43" t="s">
        <v>203</v>
      </c>
      <c r="C36" s="226">
        <v>670</v>
      </c>
      <c r="D36" s="43"/>
      <c r="E36" s="43"/>
      <c r="F36" s="43"/>
      <c r="G36" s="43"/>
      <c r="H36" s="43"/>
      <c r="I36" s="45"/>
      <c r="J36" s="239">
        <v>0</v>
      </c>
      <c r="K36" s="43"/>
      <c r="L36" s="43"/>
      <c r="M36" s="43"/>
    </row>
    <row r="37" spans="2:13" ht="15">
      <c r="B37" s="43" t="s">
        <v>202</v>
      </c>
      <c r="C37" s="227">
        <v>-156009</v>
      </c>
      <c r="D37" s="43"/>
      <c r="E37" s="43"/>
      <c r="F37" s="43"/>
      <c r="G37" s="43"/>
      <c r="H37" s="43"/>
      <c r="I37" s="45"/>
      <c r="J37" s="240">
        <v>0</v>
      </c>
      <c r="K37" s="43"/>
      <c r="L37" s="43"/>
      <c r="M37" s="43"/>
    </row>
    <row r="38" spans="2:13" ht="15">
      <c r="B38" s="43" t="s">
        <v>76</v>
      </c>
      <c r="C38" s="233">
        <v>-1</v>
      </c>
      <c r="D38" s="43"/>
      <c r="E38" s="43"/>
      <c r="F38" s="43"/>
      <c r="G38" s="43"/>
      <c r="H38" s="43"/>
      <c r="I38" s="45"/>
      <c r="J38" s="241">
        <v>0</v>
      </c>
      <c r="K38" s="43"/>
      <c r="L38" s="43"/>
      <c r="M38" s="43"/>
    </row>
    <row r="39" spans="2:13" ht="15">
      <c r="B39" s="43"/>
      <c r="C39" s="53"/>
      <c r="D39" s="43"/>
      <c r="E39" s="43"/>
      <c r="F39" s="43"/>
      <c r="G39" s="43"/>
      <c r="H39" s="43"/>
      <c r="I39" s="45"/>
      <c r="J39" s="243"/>
      <c r="K39" s="43"/>
      <c r="L39" s="43"/>
      <c r="M39" s="43"/>
    </row>
    <row r="40" spans="2:13" ht="15">
      <c r="B40" s="43" t="s">
        <v>176</v>
      </c>
      <c r="C40" s="225">
        <f>SUM(C36:C39)</f>
        <v>-155340</v>
      </c>
      <c r="D40" s="53">
        <v>0</v>
      </c>
      <c r="E40" s="53">
        <v>0</v>
      </c>
      <c r="F40" s="53">
        <v>0</v>
      </c>
      <c r="G40" s="53">
        <v>0</v>
      </c>
      <c r="H40" s="53">
        <v>0</v>
      </c>
      <c r="I40" s="53">
        <v>0</v>
      </c>
      <c r="J40" s="243">
        <f>SUM(J36:J39)</f>
        <v>0</v>
      </c>
      <c r="K40" s="43"/>
      <c r="L40" s="43"/>
      <c r="M40" s="43"/>
    </row>
    <row r="41" spans="2:13" ht="15">
      <c r="B41" s="43"/>
      <c r="C41" s="53"/>
      <c r="D41" s="53"/>
      <c r="E41" s="53"/>
      <c r="F41" s="53"/>
      <c r="G41" s="53"/>
      <c r="H41" s="53"/>
      <c r="I41" s="53"/>
      <c r="J41" s="243"/>
      <c r="K41" s="43"/>
      <c r="L41" s="43"/>
      <c r="M41" s="43"/>
    </row>
    <row r="42" spans="2:13" ht="15">
      <c r="B42" s="41" t="s">
        <v>77</v>
      </c>
      <c r="C42" s="51"/>
      <c r="D42" s="43"/>
      <c r="E42" s="43"/>
      <c r="F42" s="43"/>
      <c r="G42" s="43"/>
      <c r="H42" s="43"/>
      <c r="I42" s="45"/>
      <c r="J42" s="238"/>
      <c r="K42" s="43"/>
      <c r="L42" s="43"/>
      <c r="M42" s="43"/>
    </row>
    <row r="43" spans="2:13" ht="15">
      <c r="B43" s="41"/>
      <c r="C43" s="51"/>
      <c r="D43" s="43"/>
      <c r="E43" s="43"/>
      <c r="F43" s="43"/>
      <c r="G43" s="43"/>
      <c r="H43" s="43"/>
      <c r="I43" s="45"/>
      <c r="J43" s="238"/>
      <c r="K43" s="43"/>
      <c r="L43" s="43"/>
      <c r="M43" s="43"/>
    </row>
    <row r="44" spans="2:13" ht="15">
      <c r="B44" s="43" t="s">
        <v>174</v>
      </c>
      <c r="C44" s="226">
        <v>-2</v>
      </c>
      <c r="D44" s="43"/>
      <c r="E44" s="43"/>
      <c r="F44" s="43"/>
      <c r="G44" s="43"/>
      <c r="H44" s="43"/>
      <c r="I44" s="45"/>
      <c r="J44" s="239">
        <v>0</v>
      </c>
      <c r="K44" s="43"/>
      <c r="L44" s="43"/>
      <c r="M44" s="43"/>
    </row>
    <row r="45" spans="2:13" ht="15">
      <c r="B45" s="43" t="s">
        <v>175</v>
      </c>
      <c r="C45" s="227">
        <v>-28</v>
      </c>
      <c r="D45" s="43"/>
      <c r="E45" s="43"/>
      <c r="F45" s="43"/>
      <c r="G45" s="43"/>
      <c r="H45" s="43"/>
      <c r="I45" s="45"/>
      <c r="J45" s="240">
        <v>0</v>
      </c>
      <c r="K45" s="43"/>
      <c r="L45" s="43"/>
      <c r="M45" s="43"/>
    </row>
    <row r="46" spans="2:13" ht="15">
      <c r="B46" s="43" t="s">
        <v>204</v>
      </c>
      <c r="C46" s="227">
        <v>53304</v>
      </c>
      <c r="D46" s="43"/>
      <c r="E46" s="43"/>
      <c r="F46" s="43"/>
      <c r="G46" s="43"/>
      <c r="H46" s="43"/>
      <c r="I46" s="45"/>
      <c r="J46" s="240">
        <v>0</v>
      </c>
      <c r="K46" s="43"/>
      <c r="L46" s="43"/>
      <c r="M46" s="43"/>
    </row>
    <row r="47" spans="2:13" ht="15">
      <c r="B47" s="43" t="s">
        <v>205</v>
      </c>
      <c r="C47" s="227">
        <v>-1109</v>
      </c>
      <c r="D47" s="43"/>
      <c r="E47" s="43"/>
      <c r="F47" s="43"/>
      <c r="G47" s="43"/>
      <c r="H47" s="43"/>
      <c r="I47" s="45"/>
      <c r="J47" s="240">
        <v>0</v>
      </c>
      <c r="K47" s="43"/>
      <c r="L47" s="43"/>
      <c r="M47" s="43"/>
    </row>
    <row r="48" spans="2:13" ht="15">
      <c r="B48" s="43" t="s">
        <v>206</v>
      </c>
      <c r="C48" s="228">
        <v>85189</v>
      </c>
      <c r="D48" s="43"/>
      <c r="E48" s="43"/>
      <c r="F48" s="43"/>
      <c r="G48" s="43"/>
      <c r="H48" s="43"/>
      <c r="I48" s="45"/>
      <c r="J48" s="241">
        <v>0</v>
      </c>
      <c r="K48" s="43"/>
      <c r="L48" s="43"/>
      <c r="M48" s="43"/>
    </row>
    <row r="49" spans="2:13" ht="15">
      <c r="B49" s="43"/>
      <c r="C49" s="53"/>
      <c r="D49" s="43"/>
      <c r="E49" s="43"/>
      <c r="F49" s="43"/>
      <c r="G49" s="43"/>
      <c r="H49" s="43"/>
      <c r="I49" s="45"/>
      <c r="J49" s="243"/>
      <c r="K49" s="43"/>
      <c r="L49" s="43"/>
      <c r="M49" s="43"/>
    </row>
    <row r="50" spans="2:13" ht="15">
      <c r="B50" s="43" t="s">
        <v>177</v>
      </c>
      <c r="C50" s="55">
        <f>SUM(C44:C49)</f>
        <v>137354</v>
      </c>
      <c r="D50" s="56">
        <v>0</v>
      </c>
      <c r="E50" s="56">
        <v>0</v>
      </c>
      <c r="F50" s="56">
        <v>0</v>
      </c>
      <c r="G50" s="56">
        <v>0</v>
      </c>
      <c r="H50" s="56">
        <v>0</v>
      </c>
      <c r="I50" s="53">
        <v>0</v>
      </c>
      <c r="J50" s="242">
        <f>SUM(J44:J49)</f>
        <v>0</v>
      </c>
      <c r="K50" s="43"/>
      <c r="L50" s="43"/>
      <c r="M50" s="43"/>
    </row>
    <row r="51" spans="2:13" ht="15">
      <c r="B51" s="43"/>
      <c r="C51" s="51"/>
      <c r="D51" s="43"/>
      <c r="E51" s="43"/>
      <c r="F51" s="43"/>
      <c r="G51" s="43"/>
      <c r="H51" s="43"/>
      <c r="I51" s="45"/>
      <c r="J51" s="238"/>
      <c r="K51" s="43"/>
      <c r="L51" s="43"/>
      <c r="M51" s="43"/>
    </row>
    <row r="52" spans="2:13" ht="15">
      <c r="B52" s="41" t="s">
        <v>6</v>
      </c>
      <c r="C52" s="51">
        <f>C32+C40+C50</f>
        <v>-12899</v>
      </c>
      <c r="D52" s="51">
        <v>0</v>
      </c>
      <c r="E52" s="51">
        <v>0</v>
      </c>
      <c r="F52" s="51">
        <v>0</v>
      </c>
      <c r="G52" s="51">
        <v>0</v>
      </c>
      <c r="H52" s="51">
        <v>0</v>
      </c>
      <c r="I52" s="53">
        <v>0</v>
      </c>
      <c r="J52" s="238">
        <f>J32+J40+J50</f>
        <v>0</v>
      </c>
      <c r="K52" s="43"/>
      <c r="L52" s="43"/>
      <c r="M52" s="43"/>
    </row>
    <row r="53" spans="2:13" ht="15">
      <c r="B53" s="43"/>
      <c r="C53" s="51"/>
      <c r="D53" s="43"/>
      <c r="E53" s="43"/>
      <c r="F53" s="43"/>
      <c r="G53" s="43"/>
      <c r="H53" s="43"/>
      <c r="I53" s="45"/>
      <c r="J53" s="238"/>
      <c r="K53" s="43"/>
      <c r="L53" s="43"/>
      <c r="M53" s="43"/>
    </row>
    <row r="54" spans="2:13" ht="15">
      <c r="B54" s="41" t="s">
        <v>78</v>
      </c>
      <c r="C54" s="266" t="s">
        <v>185</v>
      </c>
      <c r="D54" s="51"/>
      <c r="E54" s="51"/>
      <c r="F54" s="51"/>
      <c r="G54" s="51"/>
      <c r="H54" s="51"/>
      <c r="I54" s="53"/>
      <c r="J54" s="242">
        <v>0</v>
      </c>
      <c r="K54" s="43"/>
      <c r="L54" s="43"/>
      <c r="M54" s="43"/>
    </row>
    <row r="55" spans="2:13" ht="15">
      <c r="B55" s="41"/>
      <c r="C55" s="53"/>
      <c r="D55" s="43"/>
      <c r="E55" s="43"/>
      <c r="F55" s="43"/>
      <c r="G55" s="43"/>
      <c r="H55" s="43"/>
      <c r="I55" s="45"/>
      <c r="J55" s="243"/>
      <c r="K55" s="43"/>
      <c r="L55" s="43"/>
      <c r="M55" s="43"/>
    </row>
    <row r="56" spans="2:13" ht="15.75" thickBot="1">
      <c r="B56" s="41" t="s">
        <v>79</v>
      </c>
      <c r="C56" s="267">
        <f>SUM(C52:C54)</f>
        <v>-12899</v>
      </c>
      <c r="D56" s="58" t="e">
        <v>#REF!</v>
      </c>
      <c r="E56" s="58" t="e">
        <v>#REF!</v>
      </c>
      <c r="F56" s="58" t="e">
        <v>#REF!</v>
      </c>
      <c r="G56" s="58" t="e">
        <v>#REF!</v>
      </c>
      <c r="H56" s="58" t="e">
        <v>#REF!</v>
      </c>
      <c r="I56" s="59">
        <v>0</v>
      </c>
      <c r="J56" s="244">
        <f>SUM(J52:J54)</f>
        <v>0</v>
      </c>
      <c r="K56" s="43"/>
      <c r="L56" s="43"/>
      <c r="M56" s="43"/>
    </row>
    <row r="57" spans="2:13" ht="15">
      <c r="B57" s="43"/>
      <c r="C57" s="51"/>
      <c r="D57" s="43"/>
      <c r="E57" s="43"/>
      <c r="F57" s="43"/>
      <c r="G57" s="43"/>
      <c r="H57" s="43"/>
      <c r="I57" s="45"/>
      <c r="J57" s="238"/>
      <c r="K57" s="43"/>
      <c r="L57" s="43"/>
      <c r="M57" s="43"/>
    </row>
    <row r="58" spans="2:13" ht="15">
      <c r="B58" s="43"/>
      <c r="C58" s="51"/>
      <c r="D58" s="43"/>
      <c r="E58" s="43"/>
      <c r="F58" s="43"/>
      <c r="G58" s="43"/>
      <c r="H58" s="43"/>
      <c r="I58" s="45"/>
      <c r="J58" s="64"/>
      <c r="K58" s="43"/>
      <c r="L58" s="43"/>
      <c r="M58" s="43"/>
    </row>
    <row r="59" spans="2:13" ht="15">
      <c r="B59" s="41" t="s">
        <v>80</v>
      </c>
      <c r="C59" s="51"/>
      <c r="D59" s="43"/>
      <c r="E59" s="43"/>
      <c r="F59" s="43"/>
      <c r="G59" s="43"/>
      <c r="H59" s="43"/>
      <c r="I59" s="45"/>
      <c r="J59" s="64"/>
      <c r="K59" s="43"/>
      <c r="L59" s="43"/>
      <c r="M59" s="43"/>
    </row>
    <row r="60" spans="2:13" ht="15">
      <c r="B60" s="43"/>
      <c r="C60" s="51"/>
      <c r="D60" s="43"/>
      <c r="E60" s="43"/>
      <c r="F60" s="43"/>
      <c r="G60" s="43"/>
      <c r="H60" s="43"/>
      <c r="I60" s="45"/>
      <c r="J60" s="64"/>
      <c r="K60" s="43"/>
      <c r="L60" s="43"/>
      <c r="M60" s="43"/>
    </row>
    <row r="61" spans="2:13" ht="15">
      <c r="B61" s="43" t="s">
        <v>81</v>
      </c>
      <c r="C61" s="51">
        <v>10383</v>
      </c>
      <c r="D61" s="43"/>
      <c r="E61" s="43"/>
      <c r="F61" s="43"/>
      <c r="G61" s="43"/>
      <c r="H61" s="43"/>
      <c r="I61" s="45"/>
      <c r="J61" s="64">
        <v>0</v>
      </c>
      <c r="K61" s="43"/>
      <c r="L61" s="43"/>
      <c r="M61" s="43"/>
    </row>
    <row r="62" spans="2:13" ht="15">
      <c r="B62" s="43" t="s">
        <v>82</v>
      </c>
      <c r="C62" s="215">
        <v>-23282</v>
      </c>
      <c r="D62" s="43"/>
      <c r="E62" s="43"/>
      <c r="F62" s="43"/>
      <c r="G62" s="43"/>
      <c r="H62" s="43"/>
      <c r="I62" s="45"/>
      <c r="J62" s="64">
        <v>0</v>
      </c>
      <c r="K62" s="43"/>
      <c r="L62" s="43"/>
      <c r="M62" s="43"/>
    </row>
    <row r="63" spans="2:13" ht="15.75" thickBot="1">
      <c r="B63" s="43"/>
      <c r="C63" s="268">
        <f>SUM(C61:C62)</f>
        <v>-12899</v>
      </c>
      <c r="D63" s="58">
        <v>0</v>
      </c>
      <c r="E63" s="58">
        <v>0</v>
      </c>
      <c r="F63" s="58">
        <v>0</v>
      </c>
      <c r="G63" s="58">
        <v>0</v>
      </c>
      <c r="H63" s="58">
        <v>0</v>
      </c>
      <c r="I63" s="59">
        <v>0</v>
      </c>
      <c r="J63" s="245">
        <f>SUM(J61:J62)</f>
        <v>0</v>
      </c>
      <c r="K63" s="43"/>
      <c r="L63" s="43"/>
      <c r="M63" s="43"/>
    </row>
    <row r="64" spans="2:13" ht="15">
      <c r="B64" s="43"/>
      <c r="C64" s="59"/>
      <c r="D64" s="59"/>
      <c r="E64" s="59"/>
      <c r="F64" s="59"/>
      <c r="G64" s="59"/>
      <c r="H64" s="59"/>
      <c r="I64" s="59"/>
      <c r="J64" s="63"/>
      <c r="K64" s="43"/>
      <c r="L64" s="43"/>
      <c r="M64" s="43"/>
    </row>
    <row r="65" spans="2:13" ht="15">
      <c r="B65" s="224" t="s">
        <v>210</v>
      </c>
      <c r="C65" s="59"/>
      <c r="D65" s="59"/>
      <c r="E65" s="59"/>
      <c r="F65" s="59"/>
      <c r="G65" s="59"/>
      <c r="H65" s="59"/>
      <c r="I65" s="59"/>
      <c r="J65" s="50"/>
      <c r="K65" s="43"/>
      <c r="L65" s="43"/>
      <c r="M65" s="43"/>
    </row>
    <row r="66" spans="2:13" ht="15">
      <c r="B66" s="224"/>
      <c r="C66" s="59"/>
      <c r="D66" s="59"/>
      <c r="E66" s="59"/>
      <c r="F66" s="59"/>
      <c r="G66" s="59"/>
      <c r="H66" s="59"/>
      <c r="I66" s="59"/>
      <c r="J66" s="50"/>
      <c r="K66" s="43"/>
      <c r="L66" s="43"/>
      <c r="M66" s="43"/>
    </row>
    <row r="67" spans="2:13" ht="15">
      <c r="B67" s="286" t="s">
        <v>270</v>
      </c>
      <c r="C67" s="275"/>
      <c r="D67" s="275"/>
      <c r="E67" s="275"/>
      <c r="F67" s="275"/>
      <c r="G67" s="275"/>
      <c r="H67" s="275"/>
      <c r="I67" s="275"/>
      <c r="J67" s="275"/>
      <c r="K67" s="43"/>
      <c r="L67" s="43"/>
      <c r="M67" s="43"/>
    </row>
    <row r="68" spans="2:13" ht="15">
      <c r="B68" s="275"/>
      <c r="C68" s="275"/>
      <c r="D68" s="275"/>
      <c r="E68" s="275"/>
      <c r="F68" s="275"/>
      <c r="G68" s="275"/>
      <c r="H68" s="275"/>
      <c r="I68" s="275"/>
      <c r="J68" s="275"/>
      <c r="K68" s="43"/>
      <c r="L68" s="43"/>
      <c r="M68" s="43"/>
    </row>
    <row r="69" spans="2:13" ht="15">
      <c r="B69" s="43"/>
      <c r="C69" s="51"/>
      <c r="D69" s="51" t="e">
        <f aca="true" t="shared" si="0" ref="D69:I69">D56-D63</f>
        <v>#REF!</v>
      </c>
      <c r="E69" s="51" t="e">
        <f t="shared" si="0"/>
        <v>#REF!</v>
      </c>
      <c r="F69" s="51" t="e">
        <f t="shared" si="0"/>
        <v>#REF!</v>
      </c>
      <c r="G69" s="51" t="e">
        <f t="shared" si="0"/>
        <v>#REF!</v>
      </c>
      <c r="H69" s="51" t="e">
        <f t="shared" si="0"/>
        <v>#REF!</v>
      </c>
      <c r="I69" s="53">
        <f t="shared" si="0"/>
        <v>0</v>
      </c>
      <c r="J69" s="50"/>
      <c r="K69" s="43"/>
      <c r="L69" s="43"/>
      <c r="M69" s="43"/>
    </row>
    <row r="70" spans="3:13" ht="15">
      <c r="C70" s="44"/>
      <c r="D70" s="43"/>
      <c r="E70" s="43"/>
      <c r="F70" s="43"/>
      <c r="G70" s="43"/>
      <c r="H70" s="43"/>
      <c r="I70" s="45"/>
      <c r="J70" s="50"/>
      <c r="K70" s="43"/>
      <c r="L70" s="43"/>
      <c r="M70" s="43"/>
    </row>
    <row r="71" spans="2:13" ht="15">
      <c r="B71" s="43"/>
      <c r="C71" s="44"/>
      <c r="D71" s="43"/>
      <c r="E71" s="43"/>
      <c r="F71" s="43"/>
      <c r="G71" s="43"/>
      <c r="H71" s="43"/>
      <c r="I71" s="45"/>
      <c r="J71" s="50"/>
      <c r="K71" s="43"/>
      <c r="L71" s="43"/>
      <c r="M71" s="43"/>
    </row>
    <row r="72" spans="2:13" ht="15">
      <c r="B72" s="43"/>
      <c r="C72" s="44"/>
      <c r="D72" s="43"/>
      <c r="E72" s="43"/>
      <c r="F72" s="43"/>
      <c r="G72" s="43"/>
      <c r="H72" s="43"/>
      <c r="I72" s="45"/>
      <c r="J72" s="50"/>
      <c r="K72" s="43"/>
      <c r="L72" s="43"/>
      <c r="M72" s="43"/>
    </row>
    <row r="73" spans="2:13" ht="15">
      <c r="B73" s="43"/>
      <c r="C73" s="44"/>
      <c r="D73" s="43"/>
      <c r="E73" s="43"/>
      <c r="F73" s="43"/>
      <c r="G73" s="43"/>
      <c r="H73" s="43"/>
      <c r="I73" s="45"/>
      <c r="J73" s="50"/>
      <c r="K73" s="43"/>
      <c r="L73" s="43"/>
      <c r="M73" s="43"/>
    </row>
    <row r="74" spans="2:13" ht="15">
      <c r="B74" s="43"/>
      <c r="C74" s="44"/>
      <c r="D74" s="43"/>
      <c r="E74" s="43"/>
      <c r="F74" s="43"/>
      <c r="G74" s="43"/>
      <c r="H74" s="43"/>
      <c r="I74" s="45"/>
      <c r="J74" s="50"/>
      <c r="K74" s="43"/>
      <c r="L74" s="43"/>
      <c r="M74" s="43"/>
    </row>
    <row r="75" spans="2:13" ht="15">
      <c r="B75" s="60"/>
      <c r="C75" s="44"/>
      <c r="D75" s="43"/>
      <c r="E75" s="43"/>
      <c r="F75" s="43"/>
      <c r="G75" s="43"/>
      <c r="H75" s="43"/>
      <c r="I75" s="45"/>
      <c r="J75" s="46"/>
      <c r="K75" s="43"/>
      <c r="L75" s="43"/>
      <c r="M75" s="43"/>
    </row>
    <row r="76" spans="2:13" ht="15">
      <c r="B76" s="60"/>
      <c r="C76" s="44"/>
      <c r="D76" s="43"/>
      <c r="E76" s="43"/>
      <c r="F76" s="43"/>
      <c r="G76" s="43"/>
      <c r="H76" s="43"/>
      <c r="I76" s="45"/>
      <c r="J76" s="46"/>
      <c r="K76" s="43"/>
      <c r="L76" s="43"/>
      <c r="M76" s="43"/>
    </row>
    <row r="77" spans="2:13" ht="15">
      <c r="B77" s="43"/>
      <c r="C77" s="44"/>
      <c r="D77" s="43"/>
      <c r="E77" s="43"/>
      <c r="F77" s="43"/>
      <c r="G77" s="43"/>
      <c r="H77" s="43"/>
      <c r="I77" s="45"/>
      <c r="J77" s="46"/>
      <c r="K77" s="43"/>
      <c r="L77" s="43"/>
      <c r="M77" s="43"/>
    </row>
    <row r="78" spans="2:13" ht="15">
      <c r="B78" s="43"/>
      <c r="C78" s="44"/>
      <c r="D78" s="43"/>
      <c r="E78" s="43"/>
      <c r="F78" s="43"/>
      <c r="G78" s="43"/>
      <c r="H78" s="43"/>
      <c r="I78" s="45"/>
      <c r="J78" s="46"/>
      <c r="K78" s="43"/>
      <c r="L78" s="43"/>
      <c r="M78" s="43"/>
    </row>
    <row r="79" spans="2:13" ht="15">
      <c r="B79" s="43"/>
      <c r="C79" s="44"/>
      <c r="D79" s="43"/>
      <c r="E79" s="43"/>
      <c r="F79" s="43"/>
      <c r="G79" s="43"/>
      <c r="H79" s="43"/>
      <c r="I79" s="45"/>
      <c r="J79" s="46"/>
      <c r="K79" s="43"/>
      <c r="L79" s="43"/>
      <c r="M79" s="43"/>
    </row>
    <row r="80" spans="2:13" ht="15">
      <c r="B80" s="43"/>
      <c r="C80" s="44"/>
      <c r="D80" s="43"/>
      <c r="E80" s="43"/>
      <c r="F80" s="43"/>
      <c r="G80" s="43"/>
      <c r="H80" s="43"/>
      <c r="I80" s="45"/>
      <c r="J80" s="46"/>
      <c r="K80" s="43"/>
      <c r="L80" s="43"/>
      <c r="M80" s="43"/>
    </row>
    <row r="81" spans="2:13" ht="15">
      <c r="B81" s="43"/>
      <c r="C81" s="44"/>
      <c r="D81" s="43"/>
      <c r="E81" s="43"/>
      <c r="F81" s="43"/>
      <c r="G81" s="43"/>
      <c r="H81" s="43"/>
      <c r="I81" s="45"/>
      <c r="J81" s="46"/>
      <c r="K81" s="43"/>
      <c r="L81" s="43"/>
      <c r="M81" s="43"/>
    </row>
    <row r="82" spans="2:13" ht="15">
      <c r="B82" s="43"/>
      <c r="C82" s="44"/>
      <c r="D82" s="43"/>
      <c r="E82" s="43"/>
      <c r="F82" s="43"/>
      <c r="G82" s="43"/>
      <c r="H82" s="43"/>
      <c r="I82" s="45"/>
      <c r="J82" s="46"/>
      <c r="K82" s="43"/>
      <c r="L82" s="43"/>
      <c r="M82" s="43"/>
    </row>
    <row r="83" spans="2:13" ht="15">
      <c r="B83" s="43"/>
      <c r="C83" s="44"/>
      <c r="D83" s="43"/>
      <c r="E83" s="43"/>
      <c r="F83" s="43"/>
      <c r="G83" s="43"/>
      <c r="H83" s="43"/>
      <c r="I83" s="45"/>
      <c r="J83" s="46"/>
      <c r="K83" s="43"/>
      <c r="L83" s="43"/>
      <c r="M83" s="43"/>
    </row>
    <row r="84" spans="2:13" ht="15">
      <c r="B84" s="43"/>
      <c r="C84" s="44"/>
      <c r="D84" s="43"/>
      <c r="E84" s="43"/>
      <c r="F84" s="43"/>
      <c r="G84" s="43"/>
      <c r="H84" s="43"/>
      <c r="I84" s="45"/>
      <c r="J84" s="46"/>
      <c r="K84" s="43"/>
      <c r="L84" s="43"/>
      <c r="M84" s="43"/>
    </row>
    <row r="85" spans="2:13" ht="15">
      <c r="B85" s="43"/>
      <c r="C85" s="44"/>
      <c r="D85" s="43"/>
      <c r="E85" s="43"/>
      <c r="F85" s="43"/>
      <c r="G85" s="43"/>
      <c r="H85" s="43"/>
      <c r="I85" s="45"/>
      <c r="J85" s="46"/>
      <c r="K85" s="43"/>
      <c r="L85" s="43"/>
      <c r="M85" s="43"/>
    </row>
    <row r="86" spans="2:13" ht="15">
      <c r="B86" s="43"/>
      <c r="C86" s="44"/>
      <c r="D86" s="43"/>
      <c r="E86" s="43"/>
      <c r="F86" s="43"/>
      <c r="G86" s="43"/>
      <c r="H86" s="43"/>
      <c r="I86" s="45"/>
      <c r="J86" s="46"/>
      <c r="K86" s="43"/>
      <c r="L86" s="43"/>
      <c r="M86" s="43"/>
    </row>
    <row r="87" spans="2:13" ht="15">
      <c r="B87" s="43"/>
      <c r="C87" s="44"/>
      <c r="D87" s="43"/>
      <c r="E87" s="43"/>
      <c r="F87" s="43"/>
      <c r="G87" s="43"/>
      <c r="H87" s="43"/>
      <c r="I87" s="45"/>
      <c r="J87" s="46"/>
      <c r="K87" s="43"/>
      <c r="L87" s="43"/>
      <c r="M87" s="43"/>
    </row>
    <row r="88" spans="2:13" ht="15">
      <c r="B88" s="43"/>
      <c r="C88" s="44"/>
      <c r="D88" s="43"/>
      <c r="E88" s="43"/>
      <c r="F88" s="43"/>
      <c r="G88" s="43"/>
      <c r="H88" s="43"/>
      <c r="I88" s="45"/>
      <c r="J88" s="46"/>
      <c r="K88" s="43"/>
      <c r="L88" s="43"/>
      <c r="M88" s="43"/>
    </row>
    <row r="89" spans="2:13" ht="15">
      <c r="B89" s="43"/>
      <c r="C89" s="44"/>
      <c r="D89" s="43"/>
      <c r="E89" s="43"/>
      <c r="F89" s="43"/>
      <c r="G89" s="43"/>
      <c r="H89" s="43"/>
      <c r="I89" s="45"/>
      <c r="J89" s="46"/>
      <c r="K89" s="43"/>
      <c r="L89" s="43"/>
      <c r="M89" s="43"/>
    </row>
    <row r="90" spans="2:13" ht="15">
      <c r="B90" s="43"/>
      <c r="C90" s="44"/>
      <c r="D90" s="43"/>
      <c r="E90" s="43"/>
      <c r="F90" s="43"/>
      <c r="G90" s="43"/>
      <c r="H90" s="43"/>
      <c r="I90" s="45"/>
      <c r="J90" s="46"/>
      <c r="K90" s="43"/>
      <c r="L90" s="43"/>
      <c r="M90" s="43"/>
    </row>
    <row r="91" spans="2:13" ht="15">
      <c r="B91" s="43"/>
      <c r="C91" s="44"/>
      <c r="D91" s="43"/>
      <c r="E91" s="43"/>
      <c r="F91" s="43"/>
      <c r="G91" s="43"/>
      <c r="H91" s="43"/>
      <c r="I91" s="45"/>
      <c r="J91" s="46"/>
      <c r="K91" s="43"/>
      <c r="L91" s="43"/>
      <c r="M91" s="43"/>
    </row>
    <row r="92" spans="2:13" ht="15">
      <c r="B92" s="43"/>
      <c r="C92" s="44"/>
      <c r="D92" s="43"/>
      <c r="E92" s="43"/>
      <c r="F92" s="43"/>
      <c r="G92" s="43"/>
      <c r="H92" s="43"/>
      <c r="I92" s="45"/>
      <c r="J92" s="46"/>
      <c r="K92" s="43"/>
      <c r="L92" s="43"/>
      <c r="M92" s="43"/>
    </row>
    <row r="93" spans="2:13" ht="15">
      <c r="B93" s="43"/>
      <c r="C93" s="44"/>
      <c r="D93" s="43"/>
      <c r="E93" s="43"/>
      <c r="F93" s="43"/>
      <c r="G93" s="43"/>
      <c r="H93" s="43"/>
      <c r="I93" s="45"/>
      <c r="J93" s="46"/>
      <c r="K93" s="43"/>
      <c r="L93" s="43"/>
      <c r="M93" s="43"/>
    </row>
    <row r="94" spans="2:13" ht="15">
      <c r="B94" s="43"/>
      <c r="C94" s="44"/>
      <c r="D94" s="43"/>
      <c r="E94" s="43"/>
      <c r="F94" s="43"/>
      <c r="G94" s="43"/>
      <c r="H94" s="43"/>
      <c r="I94" s="45"/>
      <c r="J94" s="46"/>
      <c r="K94" s="43"/>
      <c r="L94" s="43"/>
      <c r="M94" s="43"/>
    </row>
    <row r="95" spans="2:13" ht="15">
      <c r="B95" s="43"/>
      <c r="C95" s="44"/>
      <c r="D95" s="43"/>
      <c r="E95" s="43"/>
      <c r="F95" s="43"/>
      <c r="G95" s="43"/>
      <c r="H95" s="43"/>
      <c r="I95" s="45"/>
      <c r="J95" s="46"/>
      <c r="K95" s="43"/>
      <c r="L95" s="43"/>
      <c r="M95" s="43"/>
    </row>
    <row r="96" spans="2:13" ht="15">
      <c r="B96" s="43"/>
      <c r="C96" s="44"/>
      <c r="D96" s="43"/>
      <c r="E96" s="43"/>
      <c r="F96" s="43"/>
      <c r="G96" s="43"/>
      <c r="H96" s="43"/>
      <c r="I96" s="45"/>
      <c r="J96" s="46"/>
      <c r="K96" s="43"/>
      <c r="L96" s="43"/>
      <c r="M96" s="43"/>
    </row>
  </sheetData>
  <mergeCells count="2">
    <mergeCell ref="F9:G9"/>
    <mergeCell ref="B67:J68"/>
  </mergeCells>
  <printOptions/>
  <pageMargins left="0.7" right="0.5" top="0.3" bottom="0.25" header="0.2" footer="0.2"/>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dimension ref="B1:AV54"/>
  <sheetViews>
    <sheetView zoomScale="75" zoomScaleNormal="75" workbookViewId="0" topLeftCell="A7">
      <selection activeCell="D24" sqref="D24"/>
    </sheetView>
  </sheetViews>
  <sheetFormatPr defaultColWidth="9.140625" defaultRowHeight="12.75"/>
  <cols>
    <col min="1" max="1" width="1.57421875" style="42" customWidth="1"/>
    <col min="2" max="2" width="38.140625" style="1" customWidth="1"/>
    <col min="3" max="3" width="13.57421875" style="4" customWidth="1"/>
    <col min="4" max="4" width="3.7109375" style="4" customWidth="1"/>
    <col min="5" max="5" width="13.57421875" style="4" bestFit="1" customWidth="1"/>
    <col min="6" max="6" width="3.7109375" style="4" customWidth="1"/>
    <col min="7" max="7" width="11.8515625" style="4" bestFit="1" customWidth="1"/>
    <col min="8" max="8" width="3.7109375" style="4" customWidth="1"/>
    <col min="9" max="9" width="14.7109375" style="4" customWidth="1"/>
    <col min="10" max="10" width="14.57421875" style="103" bestFit="1" customWidth="1"/>
    <col min="11" max="16384" width="9.140625" style="42" customWidth="1"/>
  </cols>
  <sheetData>
    <row r="1" spans="2:19" s="6" customFormat="1" ht="20.25">
      <c r="B1" s="36" t="s">
        <v>158</v>
      </c>
      <c r="C1" s="69"/>
      <c r="D1" s="70"/>
      <c r="E1" s="71"/>
      <c r="F1" s="71"/>
      <c r="G1" s="70"/>
      <c r="H1" s="70"/>
      <c r="I1" s="72"/>
      <c r="J1" s="70"/>
      <c r="K1" s="73"/>
      <c r="L1" s="74"/>
      <c r="M1" s="74"/>
      <c r="N1" s="75"/>
      <c r="O1" s="76"/>
      <c r="P1" s="76"/>
      <c r="Q1" s="76"/>
      <c r="R1" s="76"/>
      <c r="S1" s="76"/>
    </row>
    <row r="2" spans="2:19" s="6" customFormat="1" ht="20.25">
      <c r="B2" s="36"/>
      <c r="C2" s="69"/>
      <c r="D2" s="70"/>
      <c r="E2" s="71"/>
      <c r="F2" s="71"/>
      <c r="G2" s="77"/>
      <c r="H2" s="70"/>
      <c r="I2" s="72"/>
      <c r="J2" s="70"/>
      <c r="K2" s="73"/>
      <c r="L2" s="74"/>
      <c r="M2" s="74"/>
      <c r="N2" s="75"/>
      <c r="O2" s="76"/>
      <c r="P2" s="76"/>
      <c r="Q2" s="76"/>
      <c r="R2" s="76"/>
      <c r="S2" s="76"/>
    </row>
    <row r="3" spans="2:19" s="6" customFormat="1" ht="15">
      <c r="B3" s="39" t="s">
        <v>62</v>
      </c>
      <c r="C3" s="69"/>
      <c r="D3" s="70"/>
      <c r="E3" s="71"/>
      <c r="F3" s="71"/>
      <c r="G3" s="70"/>
      <c r="H3" s="70"/>
      <c r="I3" s="72"/>
      <c r="J3" s="70"/>
      <c r="K3" s="73"/>
      <c r="L3" s="74"/>
      <c r="M3" s="74"/>
      <c r="N3" s="78"/>
      <c r="O3" s="79"/>
      <c r="P3" s="79"/>
      <c r="Q3" s="79"/>
      <c r="R3" s="79"/>
      <c r="S3" s="79"/>
    </row>
    <row r="4" spans="2:19" s="6" customFormat="1" ht="12.75" customHeight="1">
      <c r="B4" s="39" t="str">
        <f>Cashflow!B4</f>
        <v>FOR THE SECOND FINANCIAL QUARTER ENDED 31 JANUARY 2004</v>
      </c>
      <c r="C4" s="69"/>
      <c r="D4" s="71"/>
      <c r="E4" s="71"/>
      <c r="F4" s="71"/>
      <c r="G4" s="71"/>
      <c r="H4" s="71"/>
      <c r="I4" s="80"/>
      <c r="J4" s="71"/>
      <c r="K4" s="74"/>
      <c r="L4" s="74"/>
      <c r="M4" s="74"/>
      <c r="N4" s="78"/>
      <c r="O4" s="79"/>
      <c r="P4" s="79"/>
      <c r="Q4" s="79"/>
      <c r="R4" s="79"/>
      <c r="S4" s="79"/>
    </row>
    <row r="5" spans="2:19" s="6" customFormat="1" ht="15">
      <c r="B5" s="40" t="s">
        <v>63</v>
      </c>
      <c r="C5" s="81"/>
      <c r="D5" s="71"/>
      <c r="E5" s="71"/>
      <c r="F5" s="71"/>
      <c r="G5" s="71"/>
      <c r="H5" s="71"/>
      <c r="I5" s="80"/>
      <c r="J5" s="71"/>
      <c r="K5" s="74"/>
      <c r="L5" s="74"/>
      <c r="M5" s="74"/>
      <c r="N5" s="78"/>
      <c r="O5" s="79"/>
      <c r="P5" s="79"/>
      <c r="Q5" s="79"/>
      <c r="R5" s="79"/>
      <c r="S5" s="79"/>
    </row>
    <row r="6" spans="2:19" s="6" customFormat="1" ht="15">
      <c r="B6" s="40"/>
      <c r="C6" s="81"/>
      <c r="D6" s="71"/>
      <c r="E6" s="71"/>
      <c r="F6" s="71"/>
      <c r="G6" s="71"/>
      <c r="H6" s="71"/>
      <c r="I6" s="80"/>
      <c r="J6" s="71"/>
      <c r="K6" s="74"/>
      <c r="L6" s="74"/>
      <c r="M6" s="74"/>
      <c r="N6" s="78"/>
      <c r="O6" s="79"/>
      <c r="P6" s="79"/>
      <c r="Q6" s="79"/>
      <c r="R6" s="79"/>
      <c r="S6" s="79"/>
    </row>
    <row r="7" spans="2:19" s="6" customFormat="1" ht="15">
      <c r="B7" s="82" t="s">
        <v>0</v>
      </c>
      <c r="C7" s="9"/>
      <c r="D7" s="71"/>
      <c r="E7" s="71"/>
      <c r="F7" s="71"/>
      <c r="G7" s="71"/>
      <c r="H7" s="71"/>
      <c r="I7" s="80"/>
      <c r="J7" s="71"/>
      <c r="K7" s="74"/>
      <c r="L7" s="74"/>
      <c r="M7" s="74"/>
      <c r="N7" s="78"/>
      <c r="O7" s="79"/>
      <c r="P7" s="79"/>
      <c r="Q7" s="79"/>
      <c r="R7" s="79"/>
      <c r="S7" s="79"/>
    </row>
    <row r="8" spans="2:19" s="6" customFormat="1" ht="15">
      <c r="B8" s="83"/>
      <c r="C8" s="81"/>
      <c r="D8" s="71"/>
      <c r="E8" s="71"/>
      <c r="F8" s="71"/>
      <c r="G8" s="71"/>
      <c r="H8" s="71"/>
      <c r="I8" s="80"/>
      <c r="J8" s="71"/>
      <c r="K8" s="74"/>
      <c r="L8" s="74"/>
      <c r="M8" s="74"/>
      <c r="N8" s="78"/>
      <c r="O8" s="79"/>
      <c r="P8" s="79"/>
      <c r="Q8" s="79"/>
      <c r="R8" s="79"/>
      <c r="S8" s="79"/>
    </row>
    <row r="9" spans="2:19" s="6" customFormat="1" ht="15">
      <c r="B9" s="84"/>
      <c r="C9" s="81"/>
      <c r="D9" s="71"/>
      <c r="E9" s="71"/>
      <c r="F9" s="71"/>
      <c r="G9" s="71"/>
      <c r="H9" s="71"/>
      <c r="I9" s="80"/>
      <c r="J9" s="71"/>
      <c r="K9" s="74"/>
      <c r="L9" s="74"/>
      <c r="M9" s="74"/>
      <c r="N9" s="78"/>
      <c r="O9" s="79"/>
      <c r="P9" s="79"/>
      <c r="Q9" s="79"/>
      <c r="R9" s="79"/>
      <c r="S9" s="79"/>
    </row>
    <row r="10" spans="2:9" s="85" customFormat="1" ht="14.25">
      <c r="B10" s="2"/>
      <c r="C10" s="86" t="s">
        <v>83</v>
      </c>
      <c r="D10" s="86"/>
      <c r="E10" s="86" t="s">
        <v>83</v>
      </c>
      <c r="F10" s="86"/>
      <c r="G10" s="86" t="s">
        <v>84</v>
      </c>
      <c r="H10" s="86"/>
      <c r="I10" s="86"/>
    </row>
    <row r="11" spans="2:9" s="85" customFormat="1" ht="15">
      <c r="B11" s="87"/>
      <c r="C11" s="86" t="s">
        <v>85</v>
      </c>
      <c r="D11" s="86"/>
      <c r="E11" s="86" t="s">
        <v>86</v>
      </c>
      <c r="F11" s="86"/>
      <c r="G11" s="86" t="s">
        <v>87</v>
      </c>
      <c r="H11" s="86"/>
      <c r="I11" s="86" t="s">
        <v>57</v>
      </c>
    </row>
    <row r="12" spans="2:9" s="85" customFormat="1" ht="15">
      <c r="B12" s="87"/>
      <c r="C12" s="86" t="s">
        <v>47</v>
      </c>
      <c r="D12" s="86"/>
      <c r="E12" s="86" t="s">
        <v>47</v>
      </c>
      <c r="F12" s="86"/>
      <c r="G12" s="86" t="s">
        <v>47</v>
      </c>
      <c r="H12" s="86"/>
      <c r="I12" s="86" t="s">
        <v>47</v>
      </c>
    </row>
    <row r="13" spans="2:10" ht="12.75" customHeight="1">
      <c r="B13" s="43"/>
      <c r="C13" s="88"/>
      <c r="D13" s="89"/>
      <c r="E13" s="88"/>
      <c r="F13" s="86"/>
      <c r="G13" s="88"/>
      <c r="H13" s="86"/>
      <c r="I13" s="88"/>
      <c r="J13" s="42"/>
    </row>
    <row r="14" spans="2:10" ht="12.75" customHeight="1">
      <c r="B14" s="43" t="s">
        <v>269</v>
      </c>
      <c r="C14" s="97" t="s">
        <v>185</v>
      </c>
      <c r="D14" s="91"/>
      <c r="E14" s="94">
        <v>0</v>
      </c>
      <c r="F14" s="92"/>
      <c r="G14" s="96">
        <v>-55</v>
      </c>
      <c r="H14" s="92"/>
      <c r="I14" s="90">
        <f>SUM(C14:G14)</f>
        <v>-55</v>
      </c>
      <c r="J14" s="42"/>
    </row>
    <row r="15" spans="2:10" ht="12.75" customHeight="1">
      <c r="B15" s="43"/>
      <c r="C15" s="93"/>
      <c r="D15" s="91"/>
      <c r="E15" s="90"/>
      <c r="F15" s="92"/>
      <c r="G15" s="90"/>
      <c r="H15" s="92"/>
      <c r="I15" s="90"/>
      <c r="J15" s="42"/>
    </row>
    <row r="16" spans="2:10" ht="12.75" customHeight="1">
      <c r="B16" s="43" t="s">
        <v>194</v>
      </c>
      <c r="C16" s="96">
        <v>44420</v>
      </c>
      <c r="D16" s="95"/>
      <c r="E16" s="96">
        <v>8884</v>
      </c>
      <c r="F16" s="95"/>
      <c r="G16" s="96">
        <v>0</v>
      </c>
      <c r="H16" s="95"/>
      <c r="I16" s="90">
        <f>SUM(C16:G16)</f>
        <v>53304</v>
      </c>
      <c r="J16" s="42"/>
    </row>
    <row r="17" spans="2:10" ht="12.75" customHeight="1">
      <c r="B17" s="43"/>
      <c r="C17" s="96"/>
      <c r="D17" s="95"/>
      <c r="E17" s="96"/>
      <c r="F17" s="95"/>
      <c r="G17" s="96"/>
      <c r="H17" s="95"/>
      <c r="I17" s="90"/>
      <c r="J17" s="42"/>
    </row>
    <row r="18" spans="2:10" ht="12.75" customHeight="1">
      <c r="B18" s="43" t="s">
        <v>196</v>
      </c>
      <c r="C18" s="262">
        <v>0</v>
      </c>
      <c r="D18" s="263"/>
      <c r="E18" s="262">
        <v>-1109</v>
      </c>
      <c r="F18" s="263"/>
      <c r="G18" s="262">
        <v>0</v>
      </c>
      <c r="H18" s="263"/>
      <c r="I18" s="264">
        <f>SUM(C18:G18)</f>
        <v>-1109</v>
      </c>
      <c r="J18" s="42"/>
    </row>
    <row r="19" spans="2:10" ht="15">
      <c r="B19" s="43"/>
      <c r="C19" s="52"/>
      <c r="D19" s="52"/>
      <c r="E19" s="52"/>
      <c r="F19" s="52"/>
      <c r="G19" s="52"/>
      <c r="H19" s="52"/>
      <c r="I19" s="52"/>
      <c r="J19" s="42"/>
    </row>
    <row r="20" spans="2:10" ht="12.75" customHeight="1">
      <c r="B20" s="43" t="s">
        <v>197</v>
      </c>
      <c r="C20" s="52">
        <v>0</v>
      </c>
      <c r="D20" s="52"/>
      <c r="E20" s="52">
        <v>0</v>
      </c>
      <c r="F20" s="52"/>
      <c r="G20" s="52">
        <v>1172</v>
      </c>
      <c r="H20" s="52"/>
      <c r="I20" s="90">
        <f>SUM(C20:G20)</f>
        <v>1172</v>
      </c>
      <c r="J20" s="98"/>
    </row>
    <row r="21" spans="2:10" ht="12.75" customHeight="1">
      <c r="B21" s="43"/>
      <c r="C21" s="265"/>
      <c r="D21" s="265"/>
      <c r="E21" s="265"/>
      <c r="F21" s="265"/>
      <c r="G21" s="265"/>
      <c r="H21" s="265"/>
      <c r="I21" s="265"/>
      <c r="J21" s="99"/>
    </row>
    <row r="22" spans="2:48" ht="18" customHeight="1" thickBot="1">
      <c r="B22" s="213" t="s">
        <v>195</v>
      </c>
      <c r="C22" s="100">
        <f>SUM(C16:C20)</f>
        <v>44420</v>
      </c>
      <c r="D22" s="100"/>
      <c r="E22" s="100">
        <f>SUM(E16:E20)</f>
        <v>7775</v>
      </c>
      <c r="F22" s="100"/>
      <c r="G22" s="100">
        <f>SUM(G14:G20)</f>
        <v>1117</v>
      </c>
      <c r="H22" s="100"/>
      <c r="I22" s="100">
        <f>SUM(I14:I20)</f>
        <v>53312</v>
      </c>
      <c r="J22" s="101"/>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row>
    <row r="23" spans="2:10" ht="12.75" customHeight="1">
      <c r="B23" s="43"/>
      <c r="C23" s="52"/>
      <c r="D23" s="52"/>
      <c r="E23" s="52"/>
      <c r="F23" s="52"/>
      <c r="G23" s="52"/>
      <c r="H23" s="52"/>
      <c r="I23" s="52"/>
      <c r="J23" s="99"/>
    </row>
    <row r="24" spans="2:10" ht="12.75" customHeight="1">
      <c r="B24" s="224" t="s">
        <v>210</v>
      </c>
      <c r="C24" s="57"/>
      <c r="D24" s="57"/>
      <c r="E24" s="57"/>
      <c r="F24" s="57"/>
      <c r="G24" s="57"/>
      <c r="H24" s="57"/>
      <c r="I24" s="57"/>
      <c r="J24" s="99"/>
    </row>
    <row r="25" spans="2:10" ht="12.75" customHeight="1">
      <c r="B25" s="224"/>
      <c r="C25" s="57"/>
      <c r="D25" s="57"/>
      <c r="E25" s="57"/>
      <c r="F25" s="57"/>
      <c r="G25" s="57"/>
      <c r="H25" s="57"/>
      <c r="I25" s="57"/>
      <c r="J25" s="99"/>
    </row>
    <row r="26" spans="2:10" ht="12.75" customHeight="1">
      <c r="B26" s="224"/>
      <c r="C26" s="57"/>
      <c r="D26" s="57"/>
      <c r="E26" s="57"/>
      <c r="F26" s="57"/>
      <c r="G26" s="57"/>
      <c r="H26" s="57"/>
      <c r="I26" s="57"/>
      <c r="J26" s="99"/>
    </row>
    <row r="27" spans="2:10" ht="12.75" customHeight="1">
      <c r="B27" s="43"/>
      <c r="C27" s="57"/>
      <c r="D27" s="57"/>
      <c r="E27" s="57"/>
      <c r="F27" s="57"/>
      <c r="G27" s="57"/>
      <c r="H27" s="57"/>
      <c r="I27" s="57"/>
      <c r="J27" s="99"/>
    </row>
    <row r="28" spans="2:10" ht="13.5" customHeight="1">
      <c r="B28" s="286" t="s">
        <v>10</v>
      </c>
      <c r="C28" s="275"/>
      <c r="D28" s="275"/>
      <c r="E28" s="275"/>
      <c r="F28" s="275"/>
      <c r="G28" s="275"/>
      <c r="H28" s="275"/>
      <c r="I28" s="275"/>
      <c r="J28" s="99"/>
    </row>
    <row r="29" spans="2:10" ht="13.5" customHeight="1">
      <c r="B29" s="275"/>
      <c r="C29" s="275"/>
      <c r="D29" s="275"/>
      <c r="E29" s="275"/>
      <c r="F29" s="275"/>
      <c r="G29" s="275"/>
      <c r="H29" s="275"/>
      <c r="I29" s="275"/>
      <c r="J29" s="42"/>
    </row>
    <row r="30" spans="2:10" ht="15">
      <c r="B30" s="102"/>
      <c r="C30" s="43"/>
      <c r="D30" s="43"/>
      <c r="E30" s="43"/>
      <c r="F30" s="43"/>
      <c r="G30" s="43"/>
      <c r="H30" s="43"/>
      <c r="I30" s="43"/>
      <c r="J30" s="42"/>
    </row>
    <row r="31" spans="2:10" ht="15">
      <c r="B31" s="102"/>
      <c r="C31" s="43"/>
      <c r="D31" s="43"/>
      <c r="E31" s="43"/>
      <c r="F31" s="43"/>
      <c r="G31" s="43"/>
      <c r="H31" s="43"/>
      <c r="I31" s="43"/>
      <c r="J31" s="42"/>
    </row>
    <row r="32" spans="2:10" ht="15">
      <c r="B32" s="102"/>
      <c r="C32" s="43"/>
      <c r="D32" s="43"/>
      <c r="E32" s="43"/>
      <c r="F32" s="43"/>
      <c r="G32" s="43"/>
      <c r="H32" s="43"/>
      <c r="I32" s="43"/>
      <c r="J32" s="42"/>
    </row>
    <row r="33" spans="2:10" ht="9.75" customHeight="1">
      <c r="B33" s="102"/>
      <c r="C33" s="43"/>
      <c r="D33" s="43"/>
      <c r="E33" s="43"/>
      <c r="F33" s="43"/>
      <c r="G33" s="43"/>
      <c r="H33" s="43"/>
      <c r="I33" s="43"/>
      <c r="J33" s="42"/>
    </row>
    <row r="34" spans="2:10" ht="15">
      <c r="B34" s="102"/>
      <c r="C34" s="43"/>
      <c r="D34" s="43"/>
      <c r="E34" s="43"/>
      <c r="F34" s="43"/>
      <c r="G34" s="43"/>
      <c r="H34" s="43"/>
      <c r="I34" s="43"/>
      <c r="J34" s="42"/>
    </row>
    <row r="35" spans="2:10" ht="9.75" customHeight="1">
      <c r="B35" s="102"/>
      <c r="C35" s="43"/>
      <c r="D35" s="43"/>
      <c r="E35" s="43"/>
      <c r="F35" s="43"/>
      <c r="G35" s="43"/>
      <c r="H35" s="43"/>
      <c r="I35" s="43"/>
      <c r="J35" s="42"/>
    </row>
    <row r="36" spans="2:10" ht="15">
      <c r="B36" s="102"/>
      <c r="C36" s="43"/>
      <c r="D36" s="43"/>
      <c r="E36" s="43"/>
      <c r="F36" s="43"/>
      <c r="G36" s="43"/>
      <c r="H36" s="43"/>
      <c r="I36" s="43"/>
      <c r="J36" s="42"/>
    </row>
    <row r="37" spans="2:10" ht="9.75" customHeight="1">
      <c r="B37" s="102"/>
      <c r="C37" s="43"/>
      <c r="D37" s="43"/>
      <c r="E37" s="43"/>
      <c r="F37" s="43"/>
      <c r="G37" s="43"/>
      <c r="H37" s="43"/>
      <c r="I37" s="43"/>
      <c r="J37" s="42"/>
    </row>
    <row r="38" spans="2:10" ht="15">
      <c r="B38" s="102"/>
      <c r="C38" s="43"/>
      <c r="D38" s="43"/>
      <c r="E38" s="43"/>
      <c r="F38" s="43"/>
      <c r="G38" s="43"/>
      <c r="H38" s="43"/>
      <c r="I38" s="43"/>
      <c r="J38" s="42"/>
    </row>
    <row r="39" spans="2:10" ht="9.75" customHeight="1">
      <c r="B39" s="102"/>
      <c r="C39" s="43"/>
      <c r="D39" s="43"/>
      <c r="E39" s="43"/>
      <c r="F39" s="43"/>
      <c r="G39" s="43"/>
      <c r="H39" s="43"/>
      <c r="I39" s="43"/>
      <c r="J39" s="42"/>
    </row>
    <row r="40" spans="2:10" ht="15">
      <c r="B40" s="102"/>
      <c r="C40" s="43"/>
      <c r="D40" s="43"/>
      <c r="E40" s="43"/>
      <c r="F40" s="43"/>
      <c r="G40" s="43"/>
      <c r="H40" s="43"/>
      <c r="I40" s="43"/>
      <c r="J40" s="42"/>
    </row>
    <row r="41" spans="2:10" ht="9.75" customHeight="1">
      <c r="B41" s="102"/>
      <c r="C41" s="43"/>
      <c r="D41" s="43"/>
      <c r="E41" s="43"/>
      <c r="F41" s="43"/>
      <c r="G41" s="43"/>
      <c r="H41" s="43"/>
      <c r="I41" s="43"/>
      <c r="J41" s="42"/>
    </row>
    <row r="42" spans="2:10" ht="15">
      <c r="B42" s="102"/>
      <c r="C42" s="43"/>
      <c r="D42" s="43"/>
      <c r="E42" s="43"/>
      <c r="F42" s="43"/>
      <c r="G42" s="43"/>
      <c r="H42" s="43"/>
      <c r="I42" s="43"/>
      <c r="J42" s="42"/>
    </row>
    <row r="43" spans="2:10" ht="9.75" customHeight="1">
      <c r="B43" s="102"/>
      <c r="C43" s="43"/>
      <c r="D43" s="43"/>
      <c r="E43" s="43"/>
      <c r="F43" s="43"/>
      <c r="G43" s="43"/>
      <c r="H43" s="43"/>
      <c r="I43" s="43"/>
      <c r="J43" s="42"/>
    </row>
    <row r="44" spans="2:10" ht="15">
      <c r="B44" s="102"/>
      <c r="C44" s="43"/>
      <c r="D44" s="43"/>
      <c r="E44" s="43"/>
      <c r="F44" s="43"/>
      <c r="G44" s="43"/>
      <c r="H44" s="43"/>
      <c r="I44" s="43"/>
      <c r="J44" s="42"/>
    </row>
    <row r="45" spans="2:10" ht="9.75" customHeight="1">
      <c r="B45" s="102"/>
      <c r="C45" s="43"/>
      <c r="D45" s="43"/>
      <c r="E45" s="43"/>
      <c r="F45" s="43"/>
      <c r="G45" s="43"/>
      <c r="H45" s="43"/>
      <c r="I45" s="43"/>
      <c r="J45" s="42"/>
    </row>
    <row r="46" spans="2:10" ht="15">
      <c r="B46" s="102"/>
      <c r="C46" s="43"/>
      <c r="D46" s="43"/>
      <c r="E46" s="43"/>
      <c r="F46" s="43"/>
      <c r="G46" s="43"/>
      <c r="H46" s="43"/>
      <c r="I46" s="43"/>
      <c r="J46" s="42"/>
    </row>
    <row r="47" spans="2:10" ht="9.75" customHeight="1">
      <c r="B47" s="102"/>
      <c r="C47" s="43"/>
      <c r="D47" s="43"/>
      <c r="E47" s="43"/>
      <c r="F47" s="43"/>
      <c r="G47" s="43"/>
      <c r="H47" s="43"/>
      <c r="I47" s="43"/>
      <c r="J47" s="42"/>
    </row>
    <row r="48" spans="2:10" ht="15">
      <c r="B48" s="102"/>
      <c r="C48" s="43"/>
      <c r="D48" s="43"/>
      <c r="E48" s="43"/>
      <c r="F48" s="43"/>
      <c r="G48" s="43"/>
      <c r="H48" s="43"/>
      <c r="I48" s="43"/>
      <c r="J48" s="42"/>
    </row>
    <row r="49" spans="2:10" ht="15">
      <c r="B49" s="102"/>
      <c r="C49" s="43"/>
      <c r="D49" s="43"/>
      <c r="E49" s="43"/>
      <c r="F49" s="43"/>
      <c r="G49" s="43"/>
      <c r="H49" s="43"/>
      <c r="I49" s="43"/>
      <c r="J49" s="42"/>
    </row>
    <row r="50" spans="2:9" ht="15">
      <c r="B50" s="43"/>
      <c r="C50" s="102"/>
      <c r="D50" s="102"/>
      <c r="E50" s="102"/>
      <c r="F50" s="102"/>
      <c r="G50" s="102"/>
      <c r="H50" s="102"/>
      <c r="I50" s="102"/>
    </row>
    <row r="51" spans="2:9" ht="15">
      <c r="B51" s="43"/>
      <c r="C51" s="102"/>
      <c r="D51" s="102"/>
      <c r="E51" s="102"/>
      <c r="F51" s="102"/>
      <c r="G51" s="102"/>
      <c r="H51" s="102"/>
      <c r="I51" s="102"/>
    </row>
    <row r="52" spans="2:9" ht="15">
      <c r="B52" s="43"/>
      <c r="C52" s="102"/>
      <c r="D52" s="102"/>
      <c r="E52" s="102"/>
      <c r="F52" s="102"/>
      <c r="G52" s="102"/>
      <c r="H52" s="102"/>
      <c r="I52" s="102"/>
    </row>
    <row r="53" spans="2:9" ht="15">
      <c r="B53" s="43"/>
      <c r="C53" s="102"/>
      <c r="D53" s="102"/>
      <c r="E53" s="102"/>
      <c r="F53" s="102"/>
      <c r="G53" s="102"/>
      <c r="H53" s="102"/>
      <c r="I53" s="102"/>
    </row>
    <row r="54" spans="2:9" ht="15">
      <c r="B54" s="43"/>
      <c r="C54" s="102"/>
      <c r="D54" s="102"/>
      <c r="E54" s="102"/>
      <c r="F54" s="102"/>
      <c r="G54" s="102"/>
      <c r="H54" s="102"/>
      <c r="I54" s="102"/>
    </row>
  </sheetData>
  <mergeCells count="1">
    <mergeCell ref="B28:I29"/>
  </mergeCells>
  <printOptions/>
  <pageMargins left="0.4" right="0.38" top="0.8" bottom="0.72" header="0.49" footer="0.41"/>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J65"/>
  <sheetViews>
    <sheetView view="pageBreakPreview" zoomScaleNormal="75" zoomScaleSheetLayoutView="100" workbookViewId="0" topLeftCell="A49">
      <selection activeCell="B55" sqref="B55"/>
    </sheetView>
  </sheetViews>
  <sheetFormatPr defaultColWidth="9.140625" defaultRowHeight="12.75"/>
  <cols>
    <col min="1" max="1" width="2.57421875" style="38" customWidth="1"/>
    <col min="2" max="2" width="50.8515625" style="74" customWidth="1"/>
    <col min="3" max="3" width="16.7109375" style="111" customWidth="1"/>
    <col min="4" max="4" width="7.00390625" style="112" customWidth="1"/>
    <col min="5" max="5" width="16.7109375" style="74" customWidth="1"/>
    <col min="6" max="6" width="1.7109375" style="74" customWidth="1"/>
    <col min="7" max="10" width="17.57421875" style="113" customWidth="1"/>
    <col min="11" max="16384" width="9.140625" style="6" customWidth="1"/>
  </cols>
  <sheetData>
    <row r="1" spans="1:10" ht="18.75">
      <c r="A1" s="36" t="s">
        <v>158</v>
      </c>
      <c r="C1" s="104"/>
      <c r="D1" s="105"/>
      <c r="E1" s="106"/>
      <c r="G1" s="107"/>
      <c r="H1" s="107"/>
      <c r="I1" s="107"/>
      <c r="J1" s="107"/>
    </row>
    <row r="2" spans="3:10" ht="15">
      <c r="C2" s="108"/>
      <c r="D2" s="109"/>
      <c r="E2" s="73"/>
      <c r="G2" s="110"/>
      <c r="H2" s="110"/>
      <c r="I2" s="110"/>
      <c r="J2" s="110"/>
    </row>
    <row r="3" ht="15">
      <c r="A3" s="39" t="s">
        <v>62</v>
      </c>
    </row>
    <row r="4" spans="1:5" ht="15">
      <c r="A4" s="39" t="str">
        <f>Cashflow!B4</f>
        <v>FOR THE SECOND FINANCIAL QUARTER ENDED 31 JANUARY 2004</v>
      </c>
      <c r="E4" s="77"/>
    </row>
    <row r="5" ht="15">
      <c r="A5" s="40" t="s">
        <v>88</v>
      </c>
    </row>
    <row r="7" spans="1:10" ht="15">
      <c r="A7" s="39" t="s">
        <v>89</v>
      </c>
      <c r="C7" s="104"/>
      <c r="D7" s="105"/>
      <c r="E7" s="106"/>
      <c r="G7" s="107"/>
      <c r="H7" s="107"/>
      <c r="I7" s="107"/>
      <c r="J7" s="107"/>
    </row>
    <row r="8" spans="1:10" ht="15">
      <c r="A8" s="39"/>
      <c r="B8" s="106"/>
      <c r="C8" s="104"/>
      <c r="D8" s="105"/>
      <c r="E8" s="106"/>
      <c r="G8" s="107"/>
      <c r="H8" s="107"/>
      <c r="I8" s="107"/>
      <c r="J8" s="107"/>
    </row>
    <row r="9" spans="1:10" s="14" customFormat="1" ht="15">
      <c r="A9" s="38"/>
      <c r="B9" s="114"/>
      <c r="C9" s="115" t="s">
        <v>90</v>
      </c>
      <c r="D9" s="116"/>
      <c r="E9" s="114" t="s">
        <v>90</v>
      </c>
      <c r="F9" s="74"/>
      <c r="G9" s="117"/>
      <c r="H9" s="117"/>
      <c r="I9" s="117"/>
      <c r="J9" s="117"/>
    </row>
    <row r="10" spans="1:10" s="14" customFormat="1" ht="15">
      <c r="A10" s="38"/>
      <c r="B10" s="114"/>
      <c r="C10" s="115" t="s">
        <v>91</v>
      </c>
      <c r="D10" s="116"/>
      <c r="E10" s="114" t="s">
        <v>92</v>
      </c>
      <c r="F10" s="114"/>
      <c r="G10" s="118"/>
      <c r="H10" s="118"/>
      <c r="I10" s="118"/>
      <c r="J10" s="118"/>
    </row>
    <row r="11" spans="1:10" s="14" customFormat="1" ht="15">
      <c r="A11" s="38"/>
      <c r="B11" s="114"/>
      <c r="C11" s="115" t="s">
        <v>93</v>
      </c>
      <c r="D11" s="116"/>
      <c r="E11" s="114" t="s">
        <v>94</v>
      </c>
      <c r="F11" s="114"/>
      <c r="G11" s="118"/>
      <c r="H11" s="118"/>
      <c r="I11" s="118"/>
      <c r="J11" s="118"/>
    </row>
    <row r="12" spans="1:10" s="14" customFormat="1" ht="15">
      <c r="A12" s="38"/>
      <c r="B12" s="114"/>
      <c r="C12" s="111"/>
      <c r="D12" s="116"/>
      <c r="E12" s="114" t="s">
        <v>95</v>
      </c>
      <c r="F12" s="114"/>
      <c r="G12" s="118"/>
      <c r="H12" s="118"/>
      <c r="I12" s="118"/>
      <c r="J12" s="118"/>
    </row>
    <row r="13" spans="1:10" ht="15">
      <c r="A13" s="39"/>
      <c r="B13" s="119"/>
      <c r="C13" s="115" t="s">
        <v>159</v>
      </c>
      <c r="D13" s="122"/>
      <c r="E13" s="120" t="s">
        <v>207</v>
      </c>
      <c r="F13" s="119"/>
      <c r="G13" s="123"/>
      <c r="H13" s="123"/>
      <c r="I13" s="123"/>
      <c r="J13" s="123"/>
    </row>
    <row r="14" spans="1:10" ht="14.25">
      <c r="A14" s="39"/>
      <c r="B14" s="119"/>
      <c r="C14" s="124" t="s">
        <v>47</v>
      </c>
      <c r="D14" s="125"/>
      <c r="E14" s="119" t="s">
        <v>47</v>
      </c>
      <c r="F14" s="119"/>
      <c r="G14" s="121"/>
      <c r="H14" s="121"/>
      <c r="I14" s="121"/>
      <c r="J14" s="121"/>
    </row>
    <row r="15" spans="3:10" ht="15">
      <c r="C15" s="126"/>
      <c r="D15" s="116"/>
      <c r="E15" s="127"/>
      <c r="G15" s="117"/>
      <c r="H15" s="117"/>
      <c r="I15" s="117"/>
      <c r="J15" s="117"/>
    </row>
    <row r="16" spans="1:10" ht="15">
      <c r="A16" s="39" t="s">
        <v>96</v>
      </c>
      <c r="C16" s="128">
        <v>57556</v>
      </c>
      <c r="D16" s="129"/>
      <c r="E16" s="130">
        <v>0</v>
      </c>
      <c r="G16" s="131"/>
      <c r="H16" s="131"/>
      <c r="I16" s="131"/>
      <c r="J16" s="131"/>
    </row>
    <row r="17" spans="1:10" ht="15">
      <c r="A17" s="39" t="s">
        <v>169</v>
      </c>
      <c r="C17" s="128">
        <v>-11771</v>
      </c>
      <c r="D17" s="129"/>
      <c r="E17" s="130">
        <v>0</v>
      </c>
      <c r="G17" s="131"/>
      <c r="H17" s="131"/>
      <c r="I17" s="131"/>
      <c r="J17" s="131"/>
    </row>
    <row r="18" spans="1:10" ht="15">
      <c r="A18" s="39" t="s">
        <v>191</v>
      </c>
      <c r="C18" s="152">
        <v>416</v>
      </c>
      <c r="D18" s="129"/>
      <c r="E18" s="153">
        <v>0</v>
      </c>
      <c r="G18" s="131"/>
      <c r="H18" s="131"/>
      <c r="I18" s="131"/>
      <c r="J18" s="131"/>
    </row>
    <row r="19" spans="1:10" ht="15">
      <c r="A19" s="39"/>
      <c r="C19" s="128">
        <f>SUM(C16:C18)</f>
        <v>46201</v>
      </c>
      <c r="D19" s="129"/>
      <c r="E19" s="130">
        <v>0</v>
      </c>
      <c r="G19" s="131"/>
      <c r="H19" s="131"/>
      <c r="I19" s="131"/>
      <c r="J19" s="131"/>
    </row>
    <row r="20" spans="1:10" ht="15">
      <c r="A20" s="132" t="s">
        <v>97</v>
      </c>
      <c r="C20" s="133"/>
      <c r="D20" s="134"/>
      <c r="E20" s="130"/>
      <c r="G20" s="135"/>
      <c r="H20" s="135"/>
      <c r="I20" s="131"/>
      <c r="J20" s="131"/>
    </row>
    <row r="21" spans="2:10" ht="15">
      <c r="B21" s="38" t="s">
        <v>73</v>
      </c>
      <c r="C21" s="136">
        <v>224265</v>
      </c>
      <c r="D21" s="131"/>
      <c r="E21" s="137">
        <v>0</v>
      </c>
      <c r="G21" s="131"/>
      <c r="H21" s="131"/>
      <c r="I21" s="131"/>
      <c r="J21" s="131"/>
    </row>
    <row r="22" spans="2:10" ht="15">
      <c r="B22" s="38" t="s">
        <v>98</v>
      </c>
      <c r="C22" s="138">
        <v>521</v>
      </c>
      <c r="D22" s="131"/>
      <c r="E22" s="139">
        <v>0</v>
      </c>
      <c r="G22" s="131"/>
      <c r="H22" s="131"/>
      <c r="I22" s="131"/>
      <c r="J22" s="131"/>
    </row>
    <row r="23" spans="2:10" ht="15">
      <c r="B23" s="38" t="s">
        <v>99</v>
      </c>
      <c r="C23" s="138">
        <v>9844</v>
      </c>
      <c r="D23" s="131"/>
      <c r="E23" s="139">
        <v>0</v>
      </c>
      <c r="G23" s="131"/>
      <c r="H23" s="131"/>
      <c r="I23" s="131"/>
      <c r="J23" s="131"/>
    </row>
    <row r="24" spans="2:10" ht="15">
      <c r="B24" s="38" t="s">
        <v>166</v>
      </c>
      <c r="C24" s="138">
        <v>249</v>
      </c>
      <c r="D24" s="131"/>
      <c r="E24" s="139">
        <v>0</v>
      </c>
      <c r="G24" s="131"/>
      <c r="H24" s="131"/>
      <c r="I24" s="131"/>
      <c r="J24" s="131"/>
    </row>
    <row r="25" spans="2:10" ht="15">
      <c r="B25" s="38" t="s">
        <v>167</v>
      </c>
      <c r="C25" s="138">
        <v>2733</v>
      </c>
      <c r="D25" s="131"/>
      <c r="E25" s="139">
        <v>0</v>
      </c>
      <c r="G25" s="131"/>
      <c r="H25" s="131"/>
      <c r="I25" s="131"/>
      <c r="J25" s="131"/>
    </row>
    <row r="26" spans="2:10" ht="15">
      <c r="B26" s="38" t="s">
        <v>100</v>
      </c>
      <c r="C26" s="140">
        <v>10383</v>
      </c>
      <c r="D26" s="131"/>
      <c r="E26" s="141">
        <v>0</v>
      </c>
      <c r="G26" s="131"/>
      <c r="H26" s="131"/>
      <c r="I26" s="131"/>
      <c r="J26" s="131"/>
    </row>
    <row r="27" spans="2:10" ht="18" customHeight="1">
      <c r="B27" s="143"/>
      <c r="C27" s="258">
        <f>SUM(C21:C26)</f>
        <v>247995</v>
      </c>
      <c r="D27" s="145"/>
      <c r="E27" s="260">
        <f>SUM(E21:E26)</f>
        <v>0</v>
      </c>
      <c r="G27" s="146"/>
      <c r="H27" s="146"/>
      <c r="I27" s="131"/>
      <c r="J27" s="131"/>
    </row>
    <row r="28" spans="1:10" ht="15">
      <c r="A28" s="132" t="s">
        <v>101</v>
      </c>
      <c r="C28" s="259"/>
      <c r="D28" s="134"/>
      <c r="E28" s="261"/>
      <c r="G28" s="135"/>
      <c r="H28" s="135"/>
      <c r="I28" s="131"/>
      <c r="J28" s="131"/>
    </row>
    <row r="29" spans="2:10" ht="15">
      <c r="B29" s="38" t="s">
        <v>102</v>
      </c>
      <c r="C29" s="148">
        <v>53220</v>
      </c>
      <c r="D29" s="131"/>
      <c r="E29" s="139">
        <v>0</v>
      </c>
      <c r="G29" s="147"/>
      <c r="H29" s="131"/>
      <c r="I29" s="131"/>
      <c r="J29" s="131"/>
    </row>
    <row r="30" spans="2:10" ht="15">
      <c r="B30" s="38" t="s">
        <v>103</v>
      </c>
      <c r="C30" s="148">
        <v>13801</v>
      </c>
      <c r="D30" s="131"/>
      <c r="E30" s="139">
        <v>0</v>
      </c>
      <c r="G30" s="147"/>
      <c r="H30" s="131"/>
      <c r="I30" s="131"/>
      <c r="J30" s="131"/>
    </row>
    <row r="31" spans="2:10" ht="15">
      <c r="B31" s="38" t="s">
        <v>4</v>
      </c>
      <c r="C31" s="148">
        <v>10237</v>
      </c>
      <c r="D31" s="131"/>
      <c r="E31" s="139">
        <v>0</v>
      </c>
      <c r="G31" s="147"/>
      <c r="H31" s="131"/>
      <c r="I31" s="131"/>
      <c r="J31" s="131"/>
    </row>
    <row r="32" spans="2:10" ht="15">
      <c r="B32" s="38" t="s">
        <v>104</v>
      </c>
      <c r="C32" s="148">
        <v>23282</v>
      </c>
      <c r="D32" s="131"/>
      <c r="E32" s="139">
        <v>0</v>
      </c>
      <c r="G32" s="147"/>
      <c r="H32" s="131"/>
      <c r="I32" s="131"/>
      <c r="J32" s="131"/>
    </row>
    <row r="33" spans="2:10" ht="15">
      <c r="B33" s="38" t="s">
        <v>186</v>
      </c>
      <c r="C33" s="148">
        <v>25172</v>
      </c>
      <c r="D33" s="131"/>
      <c r="E33" s="139">
        <v>0</v>
      </c>
      <c r="G33" s="147"/>
      <c r="H33" s="131"/>
      <c r="I33" s="131"/>
      <c r="J33" s="131"/>
    </row>
    <row r="34" spans="2:10" ht="15">
      <c r="B34" s="38" t="s">
        <v>168</v>
      </c>
      <c r="C34" s="148">
        <v>973</v>
      </c>
      <c r="D34" s="131"/>
      <c r="E34" s="139">
        <v>0</v>
      </c>
      <c r="G34" s="147"/>
      <c r="H34" s="131"/>
      <c r="I34" s="131"/>
      <c r="J34" s="131"/>
    </row>
    <row r="35" spans="2:10" ht="15">
      <c r="B35" s="38" t="s">
        <v>105</v>
      </c>
      <c r="C35" s="148">
        <v>1067</v>
      </c>
      <c r="D35" s="131"/>
      <c r="E35" s="139">
        <v>0</v>
      </c>
      <c r="G35" s="147"/>
      <c r="H35" s="131"/>
      <c r="I35" s="131"/>
      <c r="J35" s="131"/>
    </row>
    <row r="36" spans="2:10" ht="15">
      <c r="B36" s="74" t="s">
        <v>106</v>
      </c>
      <c r="C36" s="149">
        <v>2872</v>
      </c>
      <c r="D36" s="131"/>
      <c r="E36" s="141">
        <v>0</v>
      </c>
      <c r="G36" s="131"/>
      <c r="H36" s="131"/>
      <c r="I36" s="131"/>
      <c r="J36" s="131"/>
    </row>
    <row r="37" spans="2:10" ht="18" customHeight="1">
      <c r="B37" s="143"/>
      <c r="C37" s="258">
        <f>SUM(C29:C36)</f>
        <v>130624</v>
      </c>
      <c r="D37" s="145"/>
      <c r="E37" s="260">
        <f>SUM(E29:E36)</f>
        <v>0</v>
      </c>
      <c r="G37" s="146"/>
      <c r="H37" s="146"/>
      <c r="I37" s="131"/>
      <c r="J37" s="131"/>
    </row>
    <row r="38" spans="3:10" ht="1.5" customHeight="1">
      <c r="C38" s="133"/>
      <c r="D38" s="134"/>
      <c r="E38" s="130"/>
      <c r="G38" s="135"/>
      <c r="H38" s="135"/>
      <c r="I38" s="131"/>
      <c r="J38" s="131"/>
    </row>
    <row r="39" spans="1:10" ht="15">
      <c r="A39" s="132" t="s">
        <v>107</v>
      </c>
      <c r="C39" s="214">
        <f>C27-C37</f>
        <v>117371</v>
      </c>
      <c r="D39" s="145"/>
      <c r="E39" s="144">
        <f>E27-E37</f>
        <v>0</v>
      </c>
      <c r="G39" s="146"/>
      <c r="H39" s="146"/>
      <c r="I39" s="131"/>
      <c r="J39" s="131"/>
    </row>
    <row r="40" spans="3:10" ht="1.5" customHeight="1">
      <c r="C40" s="135"/>
      <c r="D40" s="145"/>
      <c r="E40" s="150"/>
      <c r="G40" s="146"/>
      <c r="H40" s="146"/>
      <c r="I40" s="131"/>
      <c r="J40" s="131"/>
    </row>
    <row r="41" spans="3:10" ht="15.75" thickBot="1">
      <c r="C41" s="257">
        <f>C39+C19</f>
        <v>163572</v>
      </c>
      <c r="D41" s="145"/>
      <c r="E41" s="151">
        <f>E16+E39</f>
        <v>0</v>
      </c>
      <c r="G41" s="146"/>
      <c r="H41" s="146"/>
      <c r="I41" s="131"/>
      <c r="J41" s="131"/>
    </row>
    <row r="42" spans="3:10" ht="15">
      <c r="C42" s="133"/>
      <c r="D42" s="134"/>
      <c r="E42" s="130"/>
      <c r="G42" s="135"/>
      <c r="H42" s="135"/>
      <c r="I42" s="131"/>
      <c r="J42" s="131"/>
    </row>
    <row r="43" spans="1:10" ht="15">
      <c r="A43" s="132" t="s">
        <v>108</v>
      </c>
      <c r="C43" s="128">
        <v>44420</v>
      </c>
      <c r="D43" s="129"/>
      <c r="E43" s="130">
        <v>0</v>
      </c>
      <c r="G43" s="131"/>
      <c r="H43" s="131"/>
      <c r="I43" s="131"/>
      <c r="J43" s="131"/>
    </row>
    <row r="44" spans="1:10" ht="15">
      <c r="A44" s="39" t="s">
        <v>109</v>
      </c>
      <c r="C44" s="128">
        <v>7775</v>
      </c>
      <c r="D44" s="129"/>
      <c r="E44" s="130">
        <v>0</v>
      </c>
      <c r="G44" s="131"/>
      <c r="H44" s="131"/>
      <c r="I44" s="131"/>
      <c r="J44" s="131"/>
    </row>
    <row r="45" spans="1:10" ht="15">
      <c r="A45" s="39" t="s">
        <v>110</v>
      </c>
      <c r="C45" s="152">
        <v>1117</v>
      </c>
      <c r="D45" s="129"/>
      <c r="E45" s="153">
        <v>0</v>
      </c>
      <c r="G45" s="131"/>
      <c r="H45" s="131"/>
      <c r="I45" s="131"/>
      <c r="J45" s="131"/>
    </row>
    <row r="46" spans="2:10" ht="3" customHeight="1">
      <c r="B46" s="154"/>
      <c r="C46" s="131"/>
      <c r="D46" s="129"/>
      <c r="E46" s="142"/>
      <c r="G46" s="131"/>
      <c r="H46" s="131"/>
      <c r="I46" s="131"/>
      <c r="J46" s="131"/>
    </row>
    <row r="47" spans="1:10" ht="15">
      <c r="A47" s="132" t="s">
        <v>111</v>
      </c>
      <c r="C47" s="159">
        <f>SUM(C43:C45)</f>
        <v>53312</v>
      </c>
      <c r="D47" s="156"/>
      <c r="E47" s="155">
        <f>SUM(E43:E45)</f>
        <v>0</v>
      </c>
      <c r="G47" s="155"/>
      <c r="H47" s="155"/>
      <c r="I47" s="131"/>
      <c r="J47" s="131"/>
    </row>
    <row r="48" spans="3:10" ht="15">
      <c r="C48" s="157"/>
      <c r="D48" s="158"/>
      <c r="E48" s="130"/>
      <c r="G48" s="159"/>
      <c r="H48" s="159"/>
      <c r="I48" s="131"/>
      <c r="J48" s="131"/>
    </row>
    <row r="49" spans="1:10" ht="15">
      <c r="A49" s="39" t="s">
        <v>112</v>
      </c>
      <c r="C49" s="128">
        <v>12276</v>
      </c>
      <c r="D49" s="129"/>
      <c r="E49" s="130">
        <v>0</v>
      </c>
      <c r="G49" s="131"/>
      <c r="H49" s="131"/>
      <c r="I49" s="131"/>
      <c r="J49" s="131"/>
    </row>
    <row r="50" spans="1:10" ht="15">
      <c r="A50" s="160"/>
      <c r="C50" s="128"/>
      <c r="D50" s="129"/>
      <c r="E50" s="130"/>
      <c r="G50" s="131"/>
      <c r="H50" s="131"/>
      <c r="I50" s="131"/>
      <c r="J50" s="131"/>
    </row>
    <row r="51" spans="1:10" ht="15">
      <c r="A51" s="39" t="s">
        <v>113</v>
      </c>
      <c r="C51" s="157"/>
      <c r="D51" s="158"/>
      <c r="E51" s="130"/>
      <c r="G51" s="159"/>
      <c r="H51" s="159"/>
      <c r="I51" s="131"/>
      <c r="J51" s="131"/>
    </row>
    <row r="52" spans="1:10" ht="15">
      <c r="A52" s="6"/>
      <c r="B52" s="38" t="s">
        <v>105</v>
      </c>
      <c r="C52" s="159">
        <v>2308</v>
      </c>
      <c r="D52" s="159"/>
      <c r="E52" s="159">
        <v>0</v>
      </c>
      <c r="F52" s="112"/>
      <c r="G52" s="159"/>
      <c r="H52" s="159"/>
      <c r="I52" s="131"/>
      <c r="J52" s="131"/>
    </row>
    <row r="53" spans="1:10" ht="15">
      <c r="A53" s="6"/>
      <c r="B53" s="74" t="s">
        <v>114</v>
      </c>
      <c r="C53" s="159">
        <v>7993</v>
      </c>
      <c r="D53" s="159"/>
      <c r="E53" s="159">
        <v>0</v>
      </c>
      <c r="F53" s="112"/>
      <c r="G53" s="159"/>
      <c r="H53" s="159"/>
      <c r="I53" s="131"/>
      <c r="J53" s="131"/>
    </row>
    <row r="54" spans="1:10" ht="15">
      <c r="A54" s="6"/>
      <c r="B54" s="74" t="s">
        <v>162</v>
      </c>
      <c r="C54" s="159">
        <v>85189</v>
      </c>
      <c r="D54" s="159"/>
      <c r="E54" s="159">
        <v>0</v>
      </c>
      <c r="F54" s="112"/>
      <c r="G54" s="159"/>
      <c r="H54" s="159"/>
      <c r="I54" s="131"/>
      <c r="J54" s="131"/>
    </row>
    <row r="55" spans="1:10" ht="15">
      <c r="A55" s="6"/>
      <c r="B55" s="74" t="s">
        <v>48</v>
      </c>
      <c r="C55" s="131">
        <v>2494</v>
      </c>
      <c r="D55" s="129"/>
      <c r="E55" s="131">
        <v>0</v>
      </c>
      <c r="F55" s="112"/>
      <c r="G55" s="131"/>
      <c r="H55" s="131"/>
      <c r="I55" s="131"/>
      <c r="J55" s="131"/>
    </row>
    <row r="56" spans="3:10" ht="3" customHeight="1">
      <c r="C56" s="214"/>
      <c r="D56" s="134"/>
      <c r="E56" s="153"/>
      <c r="F56" s="112"/>
      <c r="G56" s="135"/>
      <c r="H56" s="135"/>
      <c r="I56" s="131"/>
      <c r="J56" s="131"/>
    </row>
    <row r="57" spans="3:10" ht="15.75" thickBot="1">
      <c r="C57" s="257">
        <f>SUM(C47:C55)</f>
        <v>163572</v>
      </c>
      <c r="D57" s="145"/>
      <c r="E57" s="151">
        <f>SUM(E47:E55)</f>
        <v>0</v>
      </c>
      <c r="G57" s="146"/>
      <c r="H57" s="146"/>
      <c r="I57" s="131"/>
      <c r="J57" s="131"/>
    </row>
    <row r="58" spans="4:10" ht="15">
      <c r="D58" s="134"/>
      <c r="E58" s="130"/>
      <c r="G58" s="135"/>
      <c r="H58" s="135"/>
      <c r="I58" s="131"/>
      <c r="J58" s="131"/>
    </row>
    <row r="59" spans="1:10" ht="15">
      <c r="A59" s="143" t="s">
        <v>115</v>
      </c>
      <c r="C59" s="162">
        <f>(C47-C17)/44420</f>
        <v>1.465173345339937</v>
      </c>
      <c r="D59" s="163"/>
      <c r="E59" s="162">
        <f>E47/42000</f>
        <v>0</v>
      </c>
      <c r="F59" s="164"/>
      <c r="G59" s="165"/>
      <c r="H59" s="165"/>
      <c r="I59" s="131"/>
      <c r="J59" s="131"/>
    </row>
    <row r="60" spans="1:10" ht="15">
      <c r="A60" s="143"/>
      <c r="C60" s="162"/>
      <c r="D60" s="163"/>
      <c r="E60" s="162"/>
      <c r="F60" s="164"/>
      <c r="G60" s="165"/>
      <c r="H60" s="165"/>
      <c r="I60" s="131"/>
      <c r="J60" s="131"/>
    </row>
    <row r="61" spans="1:10" ht="15">
      <c r="A61" s="271" t="s">
        <v>5</v>
      </c>
      <c r="C61" s="162"/>
      <c r="D61" s="163"/>
      <c r="E61" s="162"/>
      <c r="F61" s="164"/>
      <c r="G61" s="165"/>
      <c r="H61" s="165"/>
      <c r="I61" s="131"/>
      <c r="J61" s="131"/>
    </row>
    <row r="62" spans="3:10" ht="15">
      <c r="C62" s="166"/>
      <c r="E62" s="114"/>
      <c r="I62" s="131"/>
      <c r="J62" s="131"/>
    </row>
    <row r="63" spans="2:10" ht="15">
      <c r="B63" s="286" t="s">
        <v>9</v>
      </c>
      <c r="C63" s="275"/>
      <c r="D63" s="275"/>
      <c r="E63" s="275"/>
      <c r="F63" s="234"/>
      <c r="G63" s="234"/>
      <c r="H63" s="234"/>
      <c r="I63" s="234"/>
      <c r="J63" s="131"/>
    </row>
    <row r="64" spans="2:10" ht="15">
      <c r="B64" s="275"/>
      <c r="C64" s="275"/>
      <c r="D64" s="275"/>
      <c r="E64" s="275"/>
      <c r="F64" s="234"/>
      <c r="G64" s="234"/>
      <c r="H64" s="234"/>
      <c r="I64" s="234"/>
      <c r="J64" s="131"/>
    </row>
    <row r="65" spans="9:10" ht="15">
      <c r="I65" s="131"/>
      <c r="J65" s="131"/>
    </row>
  </sheetData>
  <mergeCells count="1">
    <mergeCell ref="B63:E64"/>
  </mergeCells>
  <printOptions/>
  <pageMargins left="0.7" right="0.5" top="0.5" bottom="0.2" header="0.2" footer="0.2"/>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M75"/>
  <sheetViews>
    <sheetView tabSelected="1" zoomScale="60" zoomScaleNormal="60" workbookViewId="0" topLeftCell="A31">
      <selection activeCell="F38" sqref="F38"/>
    </sheetView>
  </sheetViews>
  <sheetFormatPr defaultColWidth="9.140625" defaultRowHeight="12.75"/>
  <cols>
    <col min="1" max="1" width="35.28125" style="111" customWidth="1"/>
    <col min="2" max="2" width="19.7109375" style="111" customWidth="1"/>
    <col min="3" max="3" width="1.7109375" style="111" customWidth="1"/>
    <col min="4" max="4" width="19.7109375" style="111" customWidth="1"/>
    <col min="5" max="5" width="1.7109375" style="111" customWidth="1"/>
    <col min="6" max="6" width="19.7109375" style="111" customWidth="1"/>
    <col min="7" max="7" width="1.8515625" style="111" customWidth="1"/>
    <col min="8" max="8" width="19.7109375" style="111" customWidth="1"/>
    <col min="9" max="9" width="1.7109375" style="111" customWidth="1"/>
    <col min="10" max="16384" width="9.140625" style="37" customWidth="1"/>
  </cols>
  <sheetData>
    <row r="1" spans="1:9" ht="18.75">
      <c r="A1" s="36" t="s">
        <v>158</v>
      </c>
      <c r="D1" s="108"/>
      <c r="E1" s="108"/>
      <c r="F1" s="108"/>
      <c r="G1" s="108"/>
      <c r="H1" s="108"/>
      <c r="I1" s="108"/>
    </row>
    <row r="2" spans="1:9" ht="15">
      <c r="A2" s="168"/>
      <c r="B2" s="108"/>
      <c r="C2" s="108"/>
      <c r="D2" s="108"/>
      <c r="E2" s="108"/>
      <c r="F2" s="108"/>
      <c r="G2" s="108"/>
      <c r="H2" s="77"/>
      <c r="I2" s="108"/>
    </row>
    <row r="3" ht="15">
      <c r="A3" s="169" t="s">
        <v>116</v>
      </c>
    </row>
    <row r="4" ht="15">
      <c r="A4" s="170" t="str">
        <f>Cashflow!B4</f>
        <v>FOR THE SECOND FINANCIAL QUARTER ENDED 31 JANUARY 2004</v>
      </c>
    </row>
    <row r="5" ht="15">
      <c r="A5" s="171" t="s">
        <v>63</v>
      </c>
    </row>
    <row r="6" spans="1:9" ht="15">
      <c r="A6" s="37"/>
      <c r="B6" s="113"/>
      <c r="C6" s="113"/>
      <c r="D6" s="113"/>
      <c r="E6" s="113"/>
      <c r="F6" s="113"/>
      <c r="G6" s="113"/>
      <c r="H6" s="113"/>
      <c r="I6" s="113"/>
    </row>
    <row r="7" spans="1:9" ht="15">
      <c r="A7" s="173" t="s">
        <v>117</v>
      </c>
      <c r="B7" s="113"/>
      <c r="C7" s="113"/>
      <c r="D7" s="113"/>
      <c r="E7" s="113"/>
      <c r="F7" s="113"/>
      <c r="G7" s="113"/>
      <c r="H7" s="113"/>
      <c r="I7" s="113"/>
    </row>
    <row r="8" spans="1:9" ht="15">
      <c r="A8" s="173"/>
      <c r="B8" s="113"/>
      <c r="C8" s="113"/>
      <c r="D8" s="113"/>
      <c r="E8" s="113"/>
      <c r="F8" s="113"/>
      <c r="G8" s="113"/>
      <c r="H8" s="113"/>
      <c r="I8" s="113"/>
    </row>
    <row r="9" spans="1:9" ht="15">
      <c r="A9" s="113"/>
      <c r="B9" s="113"/>
      <c r="C9" s="113"/>
      <c r="D9" s="113"/>
      <c r="E9" s="113"/>
      <c r="F9" s="113"/>
      <c r="G9" s="113"/>
      <c r="H9" s="113"/>
      <c r="I9" s="113"/>
    </row>
    <row r="10" spans="1:13" ht="15">
      <c r="A10" s="113"/>
      <c r="B10" s="287" t="s">
        <v>118</v>
      </c>
      <c r="C10" s="288"/>
      <c r="D10" s="289"/>
      <c r="E10" s="107"/>
      <c r="F10" s="287" t="s">
        <v>119</v>
      </c>
      <c r="G10" s="288"/>
      <c r="H10" s="289"/>
      <c r="I10" s="174"/>
      <c r="J10" s="172"/>
      <c r="K10" s="172"/>
      <c r="L10" s="172"/>
      <c r="M10" s="172"/>
    </row>
    <row r="11" spans="1:13" ht="15">
      <c r="A11" s="113"/>
      <c r="B11" s="175"/>
      <c r="C11" s="113"/>
      <c r="D11" s="176"/>
      <c r="E11" s="113"/>
      <c r="F11" s="175"/>
      <c r="G11" s="113"/>
      <c r="H11" s="176"/>
      <c r="I11" s="113"/>
      <c r="J11" s="172"/>
      <c r="K11" s="172"/>
      <c r="L11" s="172"/>
      <c r="M11" s="172"/>
    </row>
    <row r="12" spans="1:13" ht="15">
      <c r="A12" s="113"/>
      <c r="B12" s="175"/>
      <c r="C12" s="113"/>
      <c r="D12" s="177"/>
      <c r="E12" s="117"/>
      <c r="F12" s="178"/>
      <c r="G12" s="117"/>
      <c r="H12" s="177"/>
      <c r="I12" s="117"/>
      <c r="J12" s="172"/>
      <c r="K12" s="172"/>
      <c r="L12" s="172"/>
      <c r="M12" s="172"/>
    </row>
    <row r="13" spans="1:13" ht="15">
      <c r="A13" s="113"/>
      <c r="B13" s="178" t="s">
        <v>91</v>
      </c>
      <c r="C13" s="117"/>
      <c r="D13" s="177" t="s">
        <v>120</v>
      </c>
      <c r="E13" s="117"/>
      <c r="F13" s="178" t="s">
        <v>91</v>
      </c>
      <c r="G13" s="117"/>
      <c r="H13" s="177" t="s">
        <v>120</v>
      </c>
      <c r="I13" s="117"/>
      <c r="J13" s="172"/>
      <c r="K13" s="172"/>
      <c r="L13" s="172"/>
      <c r="M13" s="172"/>
    </row>
    <row r="14" spans="1:13" ht="15">
      <c r="A14" s="113"/>
      <c r="B14" s="178" t="s">
        <v>93</v>
      </c>
      <c r="C14" s="117"/>
      <c r="D14" s="177" t="s">
        <v>93</v>
      </c>
      <c r="E14" s="117"/>
      <c r="F14" s="179" t="s">
        <v>121</v>
      </c>
      <c r="G14" s="180"/>
      <c r="H14" s="181" t="s">
        <v>121</v>
      </c>
      <c r="I14" s="180"/>
      <c r="J14" s="172"/>
      <c r="K14" s="172"/>
      <c r="L14" s="172"/>
      <c r="M14" s="172"/>
    </row>
    <row r="15" spans="1:13" ht="15">
      <c r="A15" s="113"/>
      <c r="B15" s="178" t="s">
        <v>122</v>
      </c>
      <c r="C15" s="117"/>
      <c r="D15" s="177" t="s">
        <v>122</v>
      </c>
      <c r="E15" s="117"/>
      <c r="F15" s="179" t="s">
        <v>122</v>
      </c>
      <c r="G15" s="182"/>
      <c r="H15" s="177" t="s">
        <v>122</v>
      </c>
      <c r="I15" s="117"/>
      <c r="J15" s="172"/>
      <c r="K15" s="172"/>
      <c r="L15" s="172"/>
      <c r="M15" s="172"/>
    </row>
    <row r="16" spans="1:13" ht="15">
      <c r="A16" s="113"/>
      <c r="B16" s="179" t="s">
        <v>159</v>
      </c>
      <c r="C16" s="180"/>
      <c r="D16" s="181" t="s">
        <v>207</v>
      </c>
      <c r="E16" s="182"/>
      <c r="F16" s="179" t="s">
        <v>159</v>
      </c>
      <c r="G16" s="180"/>
      <c r="H16" s="181" t="s">
        <v>207</v>
      </c>
      <c r="I16" s="182"/>
      <c r="J16" s="172"/>
      <c r="K16" s="172"/>
      <c r="L16" s="172"/>
      <c r="M16" s="172"/>
    </row>
    <row r="17" spans="1:13" ht="14.25">
      <c r="A17" s="183"/>
      <c r="B17" s="184" t="s">
        <v>47</v>
      </c>
      <c r="C17" s="185"/>
      <c r="D17" s="186" t="s">
        <v>47</v>
      </c>
      <c r="E17" s="185"/>
      <c r="F17" s="184" t="s">
        <v>47</v>
      </c>
      <c r="G17" s="185"/>
      <c r="H17" s="186" t="s">
        <v>47</v>
      </c>
      <c r="I17" s="185"/>
      <c r="J17" s="187"/>
      <c r="K17" s="187"/>
      <c r="L17" s="187"/>
      <c r="M17" s="187"/>
    </row>
    <row r="18" spans="1:9" ht="15">
      <c r="A18" s="113"/>
      <c r="B18" s="188"/>
      <c r="C18" s="189"/>
      <c r="D18" s="190"/>
      <c r="E18" s="113"/>
      <c r="F18" s="188"/>
      <c r="G18" s="189"/>
      <c r="H18" s="190"/>
      <c r="I18" s="113"/>
    </row>
    <row r="19" spans="2:9" ht="15">
      <c r="B19" s="191"/>
      <c r="C19" s="191"/>
      <c r="D19" s="113"/>
      <c r="E19" s="113"/>
      <c r="F19" s="191"/>
      <c r="G19" s="191"/>
      <c r="H19" s="113"/>
      <c r="I19" s="113"/>
    </row>
    <row r="20" spans="1:9" ht="15">
      <c r="A20" s="113" t="s">
        <v>26</v>
      </c>
      <c r="B20" s="182">
        <v>96654</v>
      </c>
      <c r="C20" s="182"/>
      <c r="D20" s="182">
        <v>0</v>
      </c>
      <c r="E20" s="182"/>
      <c r="F20" s="182">
        <v>171633</v>
      </c>
      <c r="G20" s="182"/>
      <c r="H20" s="182">
        <v>0</v>
      </c>
      <c r="I20" s="182"/>
    </row>
    <row r="21" spans="1:9" ht="15">
      <c r="A21" s="113"/>
      <c r="B21" s="182"/>
      <c r="C21" s="182"/>
      <c r="D21" s="182"/>
      <c r="E21" s="182"/>
      <c r="F21" s="182"/>
      <c r="G21" s="182"/>
      <c r="H21" s="182"/>
      <c r="I21" s="182"/>
    </row>
    <row r="22" spans="1:9" ht="15">
      <c r="A22" s="113" t="s">
        <v>123</v>
      </c>
      <c r="B22" s="182">
        <v>1814</v>
      </c>
      <c r="C22" s="182"/>
      <c r="D22" s="182">
        <v>0</v>
      </c>
      <c r="E22" s="182"/>
      <c r="F22" s="182">
        <v>2317</v>
      </c>
      <c r="G22" s="182"/>
      <c r="H22" s="182">
        <v>0</v>
      </c>
      <c r="I22" s="182"/>
    </row>
    <row r="23" spans="1:9" ht="15">
      <c r="A23" s="113"/>
      <c r="B23" s="182"/>
      <c r="C23" s="182"/>
      <c r="D23" s="182"/>
      <c r="E23" s="182"/>
      <c r="F23" s="182"/>
      <c r="G23" s="182"/>
      <c r="H23" s="182"/>
      <c r="I23" s="182"/>
    </row>
    <row r="24" spans="1:9" ht="15">
      <c r="A24" s="113" t="s">
        <v>277</v>
      </c>
      <c r="B24" s="182">
        <v>-19732</v>
      </c>
      <c r="C24" s="182"/>
      <c r="D24" s="182">
        <v>0</v>
      </c>
      <c r="E24" s="182"/>
      <c r="F24" s="182">
        <v>-35435</v>
      </c>
      <c r="G24" s="182"/>
      <c r="H24" s="182">
        <v>0</v>
      </c>
      <c r="I24" s="182"/>
    </row>
    <row r="25" spans="1:9" ht="15">
      <c r="A25" s="113"/>
      <c r="B25" s="161"/>
      <c r="C25" s="182"/>
      <c r="D25" s="161"/>
      <c r="E25" s="182"/>
      <c r="F25" s="161"/>
      <c r="G25" s="182"/>
      <c r="H25" s="161"/>
      <c r="I25" s="182"/>
    </row>
    <row r="26" spans="1:9" ht="15">
      <c r="A26" s="113"/>
      <c r="B26" s="182"/>
      <c r="C26" s="182"/>
      <c r="D26" s="182"/>
      <c r="E26" s="182"/>
      <c r="F26" s="182"/>
      <c r="G26" s="182"/>
      <c r="H26" s="182"/>
      <c r="I26" s="182"/>
    </row>
    <row r="27" spans="1:9" ht="15">
      <c r="A27" s="113" t="s">
        <v>124</v>
      </c>
      <c r="B27" s="182">
        <v>11104</v>
      </c>
      <c r="C27" s="182"/>
      <c r="D27" s="182">
        <f>SUM(D20:D25)</f>
        <v>0</v>
      </c>
      <c r="E27" s="182"/>
      <c r="F27" s="182">
        <v>16012</v>
      </c>
      <c r="G27" s="182"/>
      <c r="H27" s="182">
        <f>SUM(H20:H25)</f>
        <v>0</v>
      </c>
      <c r="I27" s="182"/>
    </row>
    <row r="28" spans="1:9" ht="15">
      <c r="A28" s="113"/>
      <c r="B28" s="182"/>
      <c r="C28" s="182"/>
      <c r="D28" s="182"/>
      <c r="E28" s="182"/>
      <c r="F28" s="182"/>
      <c r="G28" s="182"/>
      <c r="H28" s="182"/>
      <c r="I28" s="182"/>
    </row>
    <row r="29" spans="1:9" ht="15">
      <c r="A29" s="167" t="s">
        <v>125</v>
      </c>
      <c r="B29" s="161">
        <v>-1302</v>
      </c>
      <c r="C29" s="182"/>
      <c r="D29" s="161">
        <v>0</v>
      </c>
      <c r="E29" s="182"/>
      <c r="F29" s="161">
        <v>-2360</v>
      </c>
      <c r="G29" s="182"/>
      <c r="H29" s="161">
        <v>0</v>
      </c>
      <c r="I29" s="182"/>
    </row>
    <row r="30" spans="1:9" ht="15">
      <c r="A30" s="113"/>
      <c r="B30" s="182"/>
      <c r="C30" s="182"/>
      <c r="D30" s="182"/>
      <c r="E30" s="182"/>
      <c r="F30" s="182"/>
      <c r="G30" s="182"/>
      <c r="H30" s="182"/>
      <c r="I30" s="182"/>
    </row>
    <row r="31" spans="1:9" ht="15">
      <c r="A31" s="113" t="s">
        <v>68</v>
      </c>
      <c r="B31" s="182">
        <f>SUM(B27:B29)</f>
        <v>9802</v>
      </c>
      <c r="C31" s="182"/>
      <c r="D31" s="182">
        <f>SUM(D27:D29)</f>
        <v>0</v>
      </c>
      <c r="E31" s="182"/>
      <c r="F31" s="182">
        <f>SUM(F27:F29)</f>
        <v>13652</v>
      </c>
      <c r="G31" s="182"/>
      <c r="H31" s="182">
        <f>SUM(H27:H29)</f>
        <v>0</v>
      </c>
      <c r="I31" s="180"/>
    </row>
    <row r="32" spans="1:9" ht="15">
      <c r="A32" s="113"/>
      <c r="B32" s="182"/>
      <c r="C32" s="182"/>
      <c r="D32" s="182"/>
      <c r="E32" s="182"/>
      <c r="F32" s="182"/>
      <c r="G32" s="182"/>
      <c r="H32" s="180"/>
      <c r="I32" s="180"/>
    </row>
    <row r="33" spans="1:9" ht="15">
      <c r="A33" s="113" t="s">
        <v>38</v>
      </c>
      <c r="B33" s="161">
        <v>-2942</v>
      </c>
      <c r="D33" s="161">
        <v>0</v>
      </c>
      <c r="E33" s="182"/>
      <c r="F33" s="161">
        <v>-4825</v>
      </c>
      <c r="G33" s="182"/>
      <c r="H33" s="192">
        <v>0</v>
      </c>
      <c r="I33" s="180"/>
    </row>
    <row r="34" spans="1:9" ht="15">
      <c r="A34" s="113"/>
      <c r="D34" s="182"/>
      <c r="E34" s="182"/>
      <c r="G34" s="182"/>
      <c r="H34" s="180"/>
      <c r="I34" s="180"/>
    </row>
    <row r="35" spans="1:9" ht="15">
      <c r="A35" s="113" t="s">
        <v>126</v>
      </c>
      <c r="B35" s="182">
        <f>SUM(B31:B33)</f>
        <v>6860</v>
      </c>
      <c r="C35" s="113"/>
      <c r="D35" s="193">
        <f>SUM(D31:D33)</f>
        <v>0</v>
      </c>
      <c r="E35" s="113"/>
      <c r="F35" s="182">
        <f>SUM(F31:F33)</f>
        <v>8827</v>
      </c>
      <c r="G35" s="113"/>
      <c r="H35" s="135">
        <f>SUM(H31:H33)</f>
        <v>0</v>
      </c>
      <c r="I35" s="135"/>
    </row>
    <row r="36" spans="1:9" ht="15">
      <c r="A36" s="113"/>
      <c r="B36" s="113"/>
      <c r="C36" s="113"/>
      <c r="D36" s="113"/>
      <c r="E36" s="113"/>
      <c r="F36" s="113"/>
      <c r="G36" s="113"/>
      <c r="H36" s="113"/>
      <c r="I36" s="113"/>
    </row>
    <row r="37" spans="1:9" ht="15">
      <c r="A37" s="113" t="s">
        <v>184</v>
      </c>
      <c r="B37" s="194">
        <v>-5667</v>
      </c>
      <c r="C37" s="113"/>
      <c r="D37" s="63">
        <v>0</v>
      </c>
      <c r="E37" s="113"/>
      <c r="F37" s="194">
        <v>-7529</v>
      </c>
      <c r="G37" s="113"/>
      <c r="H37" s="63">
        <v>0</v>
      </c>
      <c r="I37" s="113"/>
    </row>
    <row r="38" spans="1:9" ht="15">
      <c r="A38" s="113"/>
      <c r="B38" s="113"/>
      <c r="C38" s="113"/>
      <c r="D38" s="113"/>
      <c r="E38" s="113"/>
      <c r="F38" s="113"/>
      <c r="G38" s="113"/>
      <c r="H38" s="113"/>
      <c r="I38" s="113"/>
    </row>
    <row r="39" spans="1:9" ht="15">
      <c r="A39" s="113" t="s">
        <v>127</v>
      </c>
      <c r="B39" s="161">
        <v>-21</v>
      </c>
      <c r="C39" s="113"/>
      <c r="D39" s="54">
        <v>0</v>
      </c>
      <c r="E39" s="113"/>
      <c r="F39" s="161">
        <v>-126</v>
      </c>
      <c r="G39" s="113"/>
      <c r="H39" s="214">
        <v>0</v>
      </c>
      <c r="I39" s="113"/>
    </row>
    <row r="40" spans="1:9" ht="15">
      <c r="A40" s="113"/>
      <c r="B40" s="182"/>
      <c r="C40" s="113"/>
      <c r="D40" s="194"/>
      <c r="E40" s="113"/>
      <c r="F40" s="182"/>
      <c r="G40" s="113"/>
      <c r="H40" s="195"/>
      <c r="I40" s="113"/>
    </row>
    <row r="41" spans="1:9" ht="15.75" thickBot="1">
      <c r="A41" s="113" t="s">
        <v>128</v>
      </c>
      <c r="B41" s="196">
        <f>SUM(B35:B39)</f>
        <v>1172</v>
      </c>
      <c r="C41" s="113"/>
      <c r="D41" s="196">
        <f>SUM(D35:D39)</f>
        <v>0</v>
      </c>
      <c r="E41" s="113"/>
      <c r="F41" s="196">
        <f>SUM(F35:F39)</f>
        <v>1172</v>
      </c>
      <c r="G41" s="113"/>
      <c r="H41" s="196">
        <f>SUM(H35:H39)</f>
        <v>0</v>
      </c>
      <c r="I41" s="113"/>
    </row>
    <row r="42" spans="1:9" ht="15">
      <c r="A42" s="113"/>
      <c r="B42" s="113"/>
      <c r="C42" s="113"/>
      <c r="D42" s="113"/>
      <c r="E42" s="113"/>
      <c r="F42" s="113"/>
      <c r="G42" s="113"/>
      <c r="H42" s="113"/>
      <c r="I42" s="113"/>
    </row>
    <row r="43" spans="1:9" ht="15">
      <c r="A43" s="113"/>
      <c r="B43" s="197"/>
      <c r="C43" s="113"/>
      <c r="D43" s="113"/>
      <c r="E43" s="113"/>
      <c r="F43" s="113"/>
      <c r="G43" s="113"/>
      <c r="H43" s="113"/>
      <c r="I43" s="113"/>
    </row>
    <row r="44" spans="1:9" ht="15">
      <c r="A44" s="113" t="s">
        <v>209</v>
      </c>
      <c r="B44" s="37"/>
      <c r="C44" s="37"/>
      <c r="D44" s="198"/>
      <c r="E44" s="37"/>
      <c r="F44" s="37"/>
      <c r="G44" s="37"/>
      <c r="H44" s="198"/>
      <c r="I44" s="37"/>
    </row>
    <row r="45" spans="1:9" ht="15.75" thickBot="1">
      <c r="A45" s="113" t="s">
        <v>129</v>
      </c>
      <c r="B45" s="236">
        <v>26.97</v>
      </c>
      <c r="C45" s="113"/>
      <c r="D45" s="237">
        <f>D41/64000*100</f>
        <v>0</v>
      </c>
      <c r="E45" s="113"/>
      <c r="F45" s="236">
        <v>26.97</v>
      </c>
      <c r="G45" s="113"/>
      <c r="H45" s="237">
        <f>H41/64000*100</f>
        <v>0</v>
      </c>
      <c r="I45" s="113"/>
    </row>
    <row r="46" spans="1:9" ht="15">
      <c r="A46" s="113"/>
      <c r="B46" s="199"/>
      <c r="C46" s="113"/>
      <c r="D46" s="63"/>
      <c r="E46" s="113"/>
      <c r="F46" s="199"/>
      <c r="G46" s="113"/>
      <c r="H46" s="63"/>
      <c r="I46" s="113"/>
    </row>
    <row r="47" spans="1:9" ht="15.75" thickBot="1">
      <c r="A47" s="235" t="s">
        <v>208</v>
      </c>
      <c r="B47" s="236">
        <v>20.63</v>
      </c>
      <c r="C47" s="113"/>
      <c r="D47" s="237">
        <f>D42/64000*100</f>
        <v>0</v>
      </c>
      <c r="E47" s="113"/>
      <c r="F47" s="236">
        <v>20.63</v>
      </c>
      <c r="G47" s="113"/>
      <c r="H47" s="237">
        <f>H42/64000*100</f>
        <v>0</v>
      </c>
      <c r="I47" s="113"/>
    </row>
    <row r="48" spans="1:9" ht="15">
      <c r="A48" s="113"/>
      <c r="B48" s="113"/>
      <c r="C48" s="113"/>
      <c r="D48" s="113"/>
      <c r="E48" s="113"/>
      <c r="F48" s="113"/>
      <c r="G48" s="113"/>
      <c r="H48" s="113"/>
      <c r="I48" s="113"/>
    </row>
    <row r="49" spans="1:9" ht="15">
      <c r="A49" s="113"/>
      <c r="B49" s="113"/>
      <c r="C49" s="113"/>
      <c r="D49" s="113"/>
      <c r="E49" s="113"/>
      <c r="F49" s="113"/>
      <c r="G49" s="113"/>
      <c r="H49" s="113"/>
      <c r="I49" s="113"/>
    </row>
    <row r="50" spans="1:9" ht="15">
      <c r="A50" s="113"/>
      <c r="B50" s="113"/>
      <c r="C50" s="113"/>
      <c r="D50" s="113"/>
      <c r="E50" s="113"/>
      <c r="F50" s="113"/>
      <c r="G50" s="113"/>
      <c r="H50" s="113"/>
      <c r="I50" s="113"/>
    </row>
    <row r="51" spans="1:9" ht="15">
      <c r="A51" s="290" t="s">
        <v>271</v>
      </c>
      <c r="B51" s="290"/>
      <c r="C51" s="290"/>
      <c r="D51" s="290"/>
      <c r="E51" s="290"/>
      <c r="F51" s="290"/>
      <c r="G51" s="290"/>
      <c r="H51" s="290"/>
      <c r="I51" s="113"/>
    </row>
    <row r="52" spans="1:9" ht="15">
      <c r="A52" s="290"/>
      <c r="B52" s="290"/>
      <c r="C52" s="290"/>
      <c r="D52" s="290"/>
      <c r="E52" s="290"/>
      <c r="F52" s="290"/>
      <c r="G52" s="290"/>
      <c r="H52" s="290"/>
      <c r="I52" s="113"/>
    </row>
    <row r="53" spans="1:9" ht="15">
      <c r="A53" s="113"/>
      <c r="B53" s="113"/>
      <c r="C53" s="113"/>
      <c r="D53" s="113"/>
      <c r="E53" s="113"/>
      <c r="F53" s="113"/>
      <c r="G53" s="113"/>
      <c r="H53" s="113"/>
      <c r="I53" s="113"/>
    </row>
    <row r="54" spans="2:9" ht="15">
      <c r="B54" s="113"/>
      <c r="C54" s="113"/>
      <c r="D54" s="113"/>
      <c r="E54" s="113"/>
      <c r="F54" s="113"/>
      <c r="G54" s="113"/>
      <c r="H54" s="113"/>
      <c r="I54" s="113"/>
    </row>
    <row r="55" spans="1:9" ht="15">
      <c r="A55" s="113"/>
      <c r="B55" s="113"/>
      <c r="C55" s="113"/>
      <c r="D55" s="113"/>
      <c r="E55" s="113"/>
      <c r="F55" s="113"/>
      <c r="G55" s="113"/>
      <c r="H55" s="113"/>
      <c r="I55" s="113"/>
    </row>
    <row r="56" spans="1:9" ht="15">
      <c r="A56" s="113"/>
      <c r="B56" s="113"/>
      <c r="C56" s="113"/>
      <c r="D56" s="113"/>
      <c r="E56" s="113"/>
      <c r="F56" s="113"/>
      <c r="G56" s="113"/>
      <c r="H56" s="113"/>
      <c r="I56" s="113"/>
    </row>
    <row r="57" spans="1:9" ht="15">
      <c r="A57" s="113"/>
      <c r="B57" s="113"/>
      <c r="C57" s="113"/>
      <c r="D57" s="113"/>
      <c r="E57" s="113"/>
      <c r="F57" s="113"/>
      <c r="G57" s="113"/>
      <c r="H57" s="113"/>
      <c r="I57" s="113"/>
    </row>
    <row r="58" spans="1:9" ht="15">
      <c r="A58" s="113"/>
      <c r="B58" s="113"/>
      <c r="C58" s="113"/>
      <c r="D58" s="113"/>
      <c r="E58" s="113"/>
      <c r="F58" s="113"/>
      <c r="G58" s="113"/>
      <c r="H58" s="113"/>
      <c r="I58" s="113"/>
    </row>
    <row r="59" spans="1:9" ht="15">
      <c r="A59" s="113"/>
      <c r="B59" s="113"/>
      <c r="C59" s="113"/>
      <c r="D59" s="113"/>
      <c r="E59" s="113"/>
      <c r="F59" s="113"/>
      <c r="G59" s="113"/>
      <c r="H59" s="113"/>
      <c r="I59" s="113"/>
    </row>
    <row r="60" spans="1:9" ht="15">
      <c r="A60" s="113"/>
      <c r="B60" s="113"/>
      <c r="C60" s="113"/>
      <c r="D60" s="113"/>
      <c r="E60" s="113"/>
      <c r="F60" s="113"/>
      <c r="G60" s="113"/>
      <c r="H60" s="113"/>
      <c r="I60" s="113"/>
    </row>
    <row r="61" spans="1:9" ht="15">
      <c r="A61" s="113"/>
      <c r="B61" s="113"/>
      <c r="C61" s="113"/>
      <c r="D61" s="113"/>
      <c r="E61" s="113"/>
      <c r="F61" s="113"/>
      <c r="G61" s="113"/>
      <c r="H61" s="113"/>
      <c r="I61" s="113"/>
    </row>
    <row r="62" spans="1:9" ht="15">
      <c r="A62" s="113"/>
      <c r="B62" s="113"/>
      <c r="C62" s="113"/>
      <c r="D62" s="113"/>
      <c r="E62" s="113"/>
      <c r="F62" s="113"/>
      <c r="G62" s="113"/>
      <c r="H62" s="113"/>
      <c r="I62" s="113"/>
    </row>
    <row r="63" spans="1:9" ht="15">
      <c r="A63" s="113"/>
      <c r="B63" s="113"/>
      <c r="C63" s="113"/>
      <c r="D63" s="113"/>
      <c r="E63" s="113"/>
      <c r="F63" s="113"/>
      <c r="G63" s="113"/>
      <c r="H63" s="113"/>
      <c r="I63" s="113"/>
    </row>
    <row r="64" spans="1:9" ht="15">
      <c r="A64" s="113"/>
      <c r="B64" s="113"/>
      <c r="C64" s="113"/>
      <c r="D64" s="113"/>
      <c r="E64" s="113"/>
      <c r="F64" s="113"/>
      <c r="G64" s="113"/>
      <c r="H64" s="113"/>
      <c r="I64" s="113"/>
    </row>
    <row r="65" spans="1:9" ht="15">
      <c r="A65" s="113"/>
      <c r="B65" s="113"/>
      <c r="C65" s="113"/>
      <c r="D65" s="113"/>
      <c r="E65" s="113"/>
      <c r="F65" s="113"/>
      <c r="G65" s="113"/>
      <c r="H65" s="113"/>
      <c r="I65" s="113"/>
    </row>
    <row r="66" spans="1:9" ht="15">
      <c r="A66" s="113"/>
      <c r="B66" s="113"/>
      <c r="C66" s="113"/>
      <c r="D66" s="113"/>
      <c r="E66" s="113"/>
      <c r="F66" s="113"/>
      <c r="G66" s="113"/>
      <c r="H66" s="113"/>
      <c r="I66" s="113"/>
    </row>
    <row r="67" spans="1:9" ht="15">
      <c r="A67" s="113"/>
      <c r="B67" s="113"/>
      <c r="C67" s="113"/>
      <c r="D67" s="113"/>
      <c r="E67" s="113"/>
      <c r="F67" s="113"/>
      <c r="G67" s="113"/>
      <c r="H67" s="113"/>
      <c r="I67" s="113"/>
    </row>
    <row r="68" spans="1:9" ht="15">
      <c r="A68" s="113"/>
      <c r="B68" s="113"/>
      <c r="C68" s="113"/>
      <c r="D68" s="113"/>
      <c r="E68" s="113"/>
      <c r="F68" s="113"/>
      <c r="G68" s="113"/>
      <c r="H68" s="113"/>
      <c r="I68" s="113"/>
    </row>
    <row r="69" spans="1:9" ht="15">
      <c r="A69" s="113"/>
      <c r="B69" s="113"/>
      <c r="C69" s="113"/>
      <c r="D69" s="113"/>
      <c r="E69" s="113"/>
      <c r="F69" s="113"/>
      <c r="G69" s="113"/>
      <c r="H69" s="113"/>
      <c r="I69" s="113"/>
    </row>
    <row r="70" spans="1:9" ht="15">
      <c r="A70" s="113"/>
      <c r="B70" s="113"/>
      <c r="C70" s="113"/>
      <c r="D70" s="113"/>
      <c r="E70" s="113"/>
      <c r="F70" s="113"/>
      <c r="G70" s="113"/>
      <c r="H70" s="113"/>
      <c r="I70" s="113"/>
    </row>
    <row r="71" spans="1:9" ht="15">
      <c r="A71" s="113"/>
      <c r="B71" s="113"/>
      <c r="C71" s="113"/>
      <c r="D71" s="113"/>
      <c r="E71" s="113"/>
      <c r="F71" s="113"/>
      <c r="G71" s="113"/>
      <c r="H71" s="113"/>
      <c r="I71" s="113"/>
    </row>
    <row r="72" spans="1:9" ht="15">
      <c r="A72" s="113"/>
      <c r="B72" s="113"/>
      <c r="C72" s="113"/>
      <c r="D72" s="113"/>
      <c r="E72" s="113"/>
      <c r="F72" s="113"/>
      <c r="G72" s="113"/>
      <c r="H72" s="113"/>
      <c r="I72" s="113"/>
    </row>
    <row r="73" spans="1:9" ht="15">
      <c r="A73" s="113"/>
      <c r="B73" s="113"/>
      <c r="C73" s="113"/>
      <c r="D73" s="113"/>
      <c r="E73" s="113"/>
      <c r="F73" s="113"/>
      <c r="G73" s="113"/>
      <c r="H73" s="113"/>
      <c r="I73" s="113"/>
    </row>
    <row r="74" spans="1:9" ht="15">
      <c r="A74" s="113"/>
      <c r="B74" s="113"/>
      <c r="C74" s="113"/>
      <c r="D74" s="113"/>
      <c r="E74" s="113"/>
      <c r="F74" s="113"/>
      <c r="G74" s="113"/>
      <c r="H74" s="113"/>
      <c r="I74" s="113"/>
    </row>
    <row r="75" spans="1:9" ht="15">
      <c r="A75" s="113"/>
      <c r="B75" s="113"/>
      <c r="C75" s="113"/>
      <c r="D75" s="113"/>
      <c r="E75" s="113"/>
      <c r="F75" s="113"/>
      <c r="G75" s="113"/>
      <c r="H75" s="113"/>
      <c r="I75" s="113"/>
    </row>
  </sheetData>
  <mergeCells count="3">
    <mergeCell ref="F10:H10"/>
    <mergeCell ref="B10:D10"/>
    <mergeCell ref="A51:H52"/>
  </mergeCells>
  <printOptions/>
  <pageMargins left="0.7" right="0.39" top="0.5" bottom="0.25" header="0.2" footer="0.2"/>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Fennie.lee</cp:lastModifiedBy>
  <cp:lastPrinted>2004-03-08T09:14:03Z</cp:lastPrinted>
  <dcterms:created xsi:type="dcterms:W3CDTF">2003-10-30T07:33:29Z</dcterms:created>
  <dcterms:modified xsi:type="dcterms:W3CDTF">2004-03-08T09:14:30Z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-329408850</vt:i4>
  </property>
  <property fmtid="{D5CDD505-2E9C-101B-9397-08002B2CF9AE}" pid="3" name="_EmailSubject">
    <vt:lpwstr>1st PKHB announcement</vt:lpwstr>
  </property>
  <property fmtid="{D5CDD505-2E9C-101B-9397-08002B2CF9AE}" pid="4" name="_AuthorEmail">
    <vt:lpwstr>shkoh@pohkongjewel.com</vt:lpwstr>
  </property>
  <property fmtid="{D5CDD505-2E9C-101B-9397-08002B2CF9AE}" pid="5" name="_AuthorEmailDisplayName">
    <vt:lpwstr>Koh Sze Haw</vt:lpwstr>
  </property>
  <property fmtid="{D5CDD505-2E9C-101B-9397-08002B2CF9AE}" pid="6" name="_PreviousAdHocReviewCycleID">
    <vt:i4>-329408850</vt:i4>
  </property>
  <property fmtid="{D5CDD505-2E9C-101B-9397-08002B2CF9AE}" pid="7" name="_ReviewingToolsShownOnce">
    <vt:lpwstr/>
  </property>
</Properties>
</file>